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<sst xmlns="http://schemas.openxmlformats.org/spreadsheetml/2006/main" count="107" uniqueCount="104">
  <si>
    <t>市、县、区名单</t>
  </si>
  <si>
    <t>合计</t>
  </si>
  <si>
    <t>小学</t>
  </si>
  <si>
    <t>初中</t>
  </si>
  <si>
    <t>农村义务教育阶段寄宿生补助生活费</t>
  </si>
  <si>
    <t>寄宿生数（人）</t>
  </si>
  <si>
    <t>低保家庭寄宿生数（人）</t>
  </si>
  <si>
    <t>学校统一安排租(借)校外的寄宿生</t>
  </si>
  <si>
    <t>漳平市</t>
  </si>
  <si>
    <t>蕉城区</t>
  </si>
  <si>
    <t>福安市</t>
  </si>
  <si>
    <t>福鼎市</t>
  </si>
  <si>
    <t>霞浦县</t>
  </si>
  <si>
    <t>古田县</t>
  </si>
  <si>
    <t>屏南县</t>
  </si>
  <si>
    <t>周宁县</t>
  </si>
  <si>
    <t>全省合计</t>
  </si>
  <si>
    <t>福州市</t>
  </si>
  <si>
    <t>闽侯县</t>
  </si>
  <si>
    <t>闽清县</t>
  </si>
  <si>
    <t>平潭县</t>
  </si>
  <si>
    <t>罗源县</t>
  </si>
  <si>
    <t>长乐市</t>
  </si>
  <si>
    <t>连江县</t>
  </si>
  <si>
    <t>福清市</t>
  </si>
  <si>
    <t>永泰县</t>
  </si>
  <si>
    <t>晋安区</t>
  </si>
  <si>
    <t>市直</t>
  </si>
  <si>
    <t>三元区</t>
  </si>
  <si>
    <t>梅列区</t>
  </si>
  <si>
    <t>永安市</t>
  </si>
  <si>
    <t>明溪县</t>
  </si>
  <si>
    <t>清流县</t>
  </si>
  <si>
    <t>宁化县</t>
  </si>
  <si>
    <t>大田县</t>
  </si>
  <si>
    <t>沙  县</t>
  </si>
  <si>
    <t>尤溪县</t>
  </si>
  <si>
    <t>将乐县</t>
  </si>
  <si>
    <t>泰宁县</t>
  </si>
  <si>
    <t>建宁县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</si>
  <si>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</si>
  <si>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</si>
  <si>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</si>
  <si>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</si>
  <si>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</si>
  <si>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</si>
  <si>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</si>
  <si>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</si>
  <si>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</si>
  <si>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</si>
  <si>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</si>
  <si>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常山开发区</t>
  </si>
  <si>
    <t>南平市</t>
  </si>
  <si>
    <t>龙岩市</t>
  </si>
  <si>
    <t>新罗区</t>
  </si>
  <si>
    <t>长汀县</t>
  </si>
  <si>
    <t>永定县</t>
  </si>
  <si>
    <t>上杭县</t>
  </si>
  <si>
    <t>武平县</t>
  </si>
  <si>
    <t>连城县</t>
  </si>
  <si>
    <t>宁德市</t>
  </si>
  <si>
    <t>市本级</t>
  </si>
  <si>
    <t>寿宁县</t>
  </si>
  <si>
    <t>柘荣县</t>
  </si>
  <si>
    <t>城厢区</t>
  </si>
  <si>
    <t>涵江区</t>
  </si>
  <si>
    <t>荔城区</t>
  </si>
  <si>
    <t>秀屿区</t>
  </si>
  <si>
    <t>北岸</t>
  </si>
  <si>
    <t>仙游县</t>
  </si>
  <si>
    <t>湄洲岛</t>
  </si>
  <si>
    <t>三明市</t>
  </si>
  <si>
    <t>泉州市</t>
  </si>
  <si>
    <t>鲤城区</t>
  </si>
  <si>
    <t>丰泽区</t>
  </si>
  <si>
    <t>洛江区</t>
  </si>
  <si>
    <t>泉港区</t>
  </si>
  <si>
    <t>惠安县</t>
  </si>
  <si>
    <t>永春县</t>
  </si>
  <si>
    <t>安溪县</t>
  </si>
  <si>
    <t>德化县</t>
  </si>
  <si>
    <t>石狮市</t>
  </si>
  <si>
    <t>南安市</t>
  </si>
  <si>
    <t>晋江市</t>
  </si>
  <si>
    <t>漳州市</t>
  </si>
  <si>
    <t>延平区</t>
  </si>
  <si>
    <t>顺昌县</t>
  </si>
  <si>
    <t>光泽县</t>
  </si>
  <si>
    <t>浦城县</t>
  </si>
  <si>
    <t>松溪县</t>
  </si>
  <si>
    <t>政和县</t>
  </si>
  <si>
    <t>邵武市</t>
  </si>
  <si>
    <t>武夷山市</t>
  </si>
  <si>
    <t>建瓯市</t>
  </si>
  <si>
    <t>建阳县</t>
  </si>
  <si>
    <t>莆田市</t>
  </si>
  <si>
    <t>本次应下拨数（万元）</t>
  </si>
  <si>
    <t>农村低保家庭寄宿生增加补助生活费</t>
  </si>
  <si>
    <t>每生每天补助1元（150天、半年）测算需资金（万元）</t>
  </si>
  <si>
    <t>每生每天增加补助小学1元、初中2元（150天、半年）测算需资金（万元）</t>
  </si>
  <si>
    <t>其中：</t>
  </si>
  <si>
    <t>从各地专户中结余可供调剂使用的资金（万元）</t>
  </si>
  <si>
    <t>春季应下达生活费补助资金（万元）</t>
  </si>
  <si>
    <t>2009年春季学期农村义务教育阶段寄宿生补助生活费安排表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</si>
</sst>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  <numFmt numFmtId="178" formatCode="0.00_ "/>
    <numFmt numFmtId="179" formatCode="0.00_);[Red]\(0.00\)"/>
    <numFmt numFmtId="180" formatCode="#,##0.00_);[Red]\(#,##0.00\)"/>
    <numFmt numFmtId="181" formatCode="0.0_);[Red]\(0.0\)"/>
    <numFmt numFmtId="182" formatCode="0.00;[Red]0.00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  <xf numFmtId="176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79" fontId="1" fillId="2" borderId="1" xfId="0" applyNumberFormat="1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16" applyFont="1" applyFill="1" applyBorder="1" applyAlignment="1">
      <alignment horizontal="center" vertical="center" wrapText="1"/>
      <protection/>
    </xf>
    <xf numFmtId="0" fontId="1" fillId="2" borderId="1" xfId="16" applyFont="1" applyFill="1" applyBorder="1" applyAlignment="1">
      <alignment horizontal="center" vertical="center"/>
      <protection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2" borderId="1" xfId="16" applyFont="1" applyFill="1" applyBorder="1" applyAlignment="1">
      <alignment horizontal="center" vertical="center" wrapText="1"/>
      <protection/>
    </xf>
    <xf numFmtId="0" fontId="1" fillId="2" borderId="1" xfId="16" applyFont="1" applyFill="1" applyBorder="1" applyAlignment="1">
      <alignment horizontal="left" vertical="center" wrapText="1"/>
      <protection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1" fillId="2" borderId="1" xfId="0" applyNumberFormat="1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 shrinkToFit="1"/>
    </xf>
    <xf numFmtId="181" fontId="3" fillId="2" borderId="1" xfId="16" applyNumberFormat="1" applyFont="1" applyFill="1" applyBorder="1" applyAlignment="1">
      <alignment horizontal="center" vertical="center" wrapText="1"/>
      <protection/>
    </xf>
    <xf numFmtId="181" fontId="1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1" fillId="2" borderId="2" xfId="0" applyNumberFormat="1" applyFont="1" applyFill="1" applyBorder="1" applyAlignment="1">
      <alignment vertical="center" wrapText="1"/>
    </xf>
    <xf numFmtId="181" fontId="1" fillId="2" borderId="3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79" fontId="1" fillId="2" borderId="4" xfId="0" applyNumberFormat="1" applyFont="1" applyFill="1" applyBorder="1" applyAlignment="1">
      <alignment vertical="center" wrapText="1"/>
    </xf>
    <xf numFmtId="179" fontId="1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shrinkToFit="1"/>
    </xf>
    <xf numFmtId="179" fontId="1" fillId="2" borderId="1" xfId="0" applyNumberFormat="1" applyFont="1" applyFill="1" applyBorder="1" applyAlignment="1">
      <alignment horizontal="center" vertical="center" shrinkToFit="1"/>
    </xf>
    <xf numFmtId="179" fontId="1" fillId="2" borderId="1" xfId="0" applyNumberFormat="1" applyFont="1" applyFill="1" applyBorder="1" applyAlignment="1">
      <alignment horizontal="center"/>
    </xf>
    <xf numFmtId="179" fontId="3" fillId="2" borderId="1" xfId="16" applyNumberFormat="1" applyFont="1" applyFill="1" applyBorder="1" applyAlignment="1">
      <alignment horizontal="center" vertical="center" wrapText="1"/>
      <protection/>
    </xf>
    <xf numFmtId="179" fontId="1" fillId="2" borderId="1" xfId="16" applyNumberFormat="1" applyFont="1" applyFill="1" applyBorder="1" applyAlignment="1">
      <alignment horizontal="center" vertical="center"/>
      <protection/>
    </xf>
    <xf numFmtId="179" fontId="1" fillId="2" borderId="1" xfId="16" applyNumberFormat="1" applyFont="1" applyFill="1" applyBorder="1" applyAlignment="1">
      <alignment horizontal="center" vertical="center" wrapText="1"/>
      <protection/>
    </xf>
    <xf numFmtId="179" fontId="0" fillId="0" borderId="0" xfId="0" applyNumberFormat="1" applyAlignment="1">
      <alignment horizontal="center" vertical="center"/>
    </xf>
    <xf numFmtId="181" fontId="1" fillId="2" borderId="1" xfId="0" applyNumberFormat="1" applyFont="1" applyFill="1" applyBorder="1" applyAlignment="1">
      <alignment horizontal="center" vertical="center" wrapText="1"/>
    </xf>
    <xf numFmtId="181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81" fontId="1" fillId="2" borderId="5" xfId="0" applyNumberFormat="1" applyFont="1" applyFill="1" applyBorder="1" applyAlignment="1">
      <alignment horizontal="left" vertical="center" wrapText="1"/>
    </xf>
    <xf numFmtId="181" fontId="1" fillId="2" borderId="7" xfId="0" applyNumberFormat="1" applyFont="1" applyFill="1" applyBorder="1" applyAlignment="1">
      <alignment horizontal="left" vertical="center" wrapText="1"/>
    </xf>
    <xf numFmtId="181" fontId="1" fillId="2" borderId="11" xfId="0" applyNumberFormat="1" applyFont="1" applyFill="1" applyBorder="1" applyAlignment="1">
      <alignment horizontal="center" vertical="center" wrapText="1"/>
    </xf>
    <xf numFmtId="181" fontId="1" fillId="2" borderId="12" xfId="0" applyNumberFormat="1" applyFont="1" applyFill="1" applyBorder="1" applyAlignment="1">
      <alignment horizontal="center" vertical="center" wrapText="1"/>
    </xf>
    <xf numFmtId="181" fontId="1" fillId="2" borderId="13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2008年秋季农村义务教育阶段寄宿制学校寄宿生数字统计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86" sqref="O86"/>
    </sheetView>
  </sheetViews>
  <sheetFormatPr defaultColWidth="9.00390625" defaultRowHeight="14.25"/>
  <cols>
    <col min="1" max="1" width="8.625" style="0" customWidth="1"/>
    <col min="2" max="2" width="7.375" style="31" customWidth="1"/>
    <col min="3" max="3" width="6.75390625" style="31" customWidth="1"/>
    <col min="4" max="4" width="7.00390625" style="31" customWidth="1"/>
    <col min="5" max="5" width="7.25390625" style="31" customWidth="1"/>
    <col min="6" max="6" width="7.125" style="37" customWidth="1"/>
    <col min="7" max="7" width="5.875" style="31" customWidth="1"/>
    <col min="8" max="8" width="6.25390625" style="31" customWidth="1"/>
    <col min="9" max="9" width="6.125" style="31" customWidth="1"/>
    <col min="10" max="10" width="8.375" style="37" customWidth="1"/>
    <col min="11" max="11" width="8.25390625" style="37" customWidth="1"/>
    <col min="12" max="12" width="9.75390625" style="51" customWidth="1"/>
    <col min="13" max="13" width="8.625" style="39" customWidth="1"/>
  </cols>
  <sheetData>
    <row r="1" spans="1:13" ht="44.25" customHeight="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8.25" customHeight="1">
      <c r="A2" s="61" t="s">
        <v>0</v>
      </c>
      <c r="B2" s="57" t="s">
        <v>4</v>
      </c>
      <c r="C2" s="58"/>
      <c r="D2" s="58"/>
      <c r="E2" s="58"/>
      <c r="F2" s="59"/>
      <c r="G2" s="57" t="s">
        <v>97</v>
      </c>
      <c r="H2" s="58"/>
      <c r="I2" s="58"/>
      <c r="J2" s="59"/>
      <c r="K2" s="69" t="s">
        <v>102</v>
      </c>
      <c r="L2" s="43"/>
      <c r="M2" s="41"/>
    </row>
    <row r="3" spans="1:13" ht="21.75" customHeight="1">
      <c r="A3" s="62"/>
      <c r="B3" s="64" t="s">
        <v>5</v>
      </c>
      <c r="C3" s="65"/>
      <c r="D3" s="65"/>
      <c r="E3" s="66"/>
      <c r="F3" s="52" t="s">
        <v>98</v>
      </c>
      <c r="G3" s="54" t="s">
        <v>6</v>
      </c>
      <c r="H3" s="55"/>
      <c r="I3" s="56"/>
      <c r="J3" s="52" t="s">
        <v>99</v>
      </c>
      <c r="K3" s="70"/>
      <c r="L3" s="67" t="s">
        <v>100</v>
      </c>
      <c r="M3" s="68"/>
    </row>
    <row r="4" spans="1:13" ht="62.25" customHeight="1">
      <c r="A4" s="63"/>
      <c r="B4" s="4" t="s">
        <v>1</v>
      </c>
      <c r="C4" s="4" t="s">
        <v>2</v>
      </c>
      <c r="D4" s="4" t="s">
        <v>3</v>
      </c>
      <c r="E4" s="22" t="s">
        <v>7</v>
      </c>
      <c r="F4" s="53"/>
      <c r="G4" s="4" t="s">
        <v>1</v>
      </c>
      <c r="H4" s="4" t="s">
        <v>2</v>
      </c>
      <c r="I4" s="4" t="s">
        <v>3</v>
      </c>
      <c r="J4" s="53"/>
      <c r="K4" s="71"/>
      <c r="L4" s="40" t="s">
        <v>101</v>
      </c>
      <c r="M4" s="40" t="s">
        <v>96</v>
      </c>
    </row>
    <row r="5" spans="1:13" s="18" customFormat="1" ht="14.25">
      <c r="A5" s="1" t="s">
        <v>16</v>
      </c>
      <c r="B5" s="6">
        <f aca="true" t="shared" si="0" ref="B5:M5">SUM(B6,B16,B25,B38,B51,B64,B75,B83)</f>
        <v>534089</v>
      </c>
      <c r="C5" s="6">
        <f t="shared" si="0"/>
        <v>133542</v>
      </c>
      <c r="D5" s="6">
        <f t="shared" si="0"/>
        <v>380891</v>
      </c>
      <c r="E5" s="6">
        <f t="shared" si="0"/>
        <v>19656</v>
      </c>
      <c r="F5" s="33">
        <f t="shared" si="0"/>
        <v>8011.400000000001</v>
      </c>
      <c r="G5" s="6">
        <f t="shared" si="0"/>
        <v>44138</v>
      </c>
      <c r="H5" s="6">
        <f t="shared" si="0"/>
        <v>17287</v>
      </c>
      <c r="I5" s="6">
        <f t="shared" si="0"/>
        <v>26851</v>
      </c>
      <c r="J5" s="33">
        <f t="shared" si="0"/>
        <v>1065.5000000000002</v>
      </c>
      <c r="K5" s="33">
        <f t="shared" si="0"/>
        <v>9076.900000000001</v>
      </c>
      <c r="L5" s="16">
        <f t="shared" si="0"/>
        <v>669.76</v>
      </c>
      <c r="M5" s="16">
        <f t="shared" si="0"/>
        <v>8407.140000000001</v>
      </c>
    </row>
    <row r="6" spans="1:13" s="18" customFormat="1" ht="14.25">
      <c r="A6" s="1" t="s">
        <v>17</v>
      </c>
      <c r="B6" s="6">
        <f aca="true" t="shared" si="1" ref="B6:M6">SUM(B7:B15)</f>
        <v>42669</v>
      </c>
      <c r="C6" s="6">
        <f t="shared" si="1"/>
        <v>6585</v>
      </c>
      <c r="D6" s="6">
        <f t="shared" si="1"/>
        <v>35904</v>
      </c>
      <c r="E6" s="6">
        <f t="shared" si="1"/>
        <v>180</v>
      </c>
      <c r="F6" s="33">
        <f t="shared" si="1"/>
        <v>640.1</v>
      </c>
      <c r="G6" s="6">
        <f t="shared" si="1"/>
        <v>3400</v>
      </c>
      <c r="H6" s="6">
        <f t="shared" si="1"/>
        <v>900</v>
      </c>
      <c r="I6" s="6">
        <f t="shared" si="1"/>
        <v>2500</v>
      </c>
      <c r="J6" s="33">
        <f t="shared" si="1"/>
        <v>88.60000000000001</v>
      </c>
      <c r="K6" s="33">
        <f t="shared" si="1"/>
        <v>728.7</v>
      </c>
      <c r="L6" s="16">
        <f t="shared" si="1"/>
        <v>0</v>
      </c>
      <c r="M6" s="16">
        <f t="shared" si="1"/>
        <v>728.7</v>
      </c>
    </row>
    <row r="7" spans="1:13" ht="14.25">
      <c r="A7" s="20" t="s">
        <v>18</v>
      </c>
      <c r="B7" s="5">
        <f aca="true" t="shared" si="2" ref="B7:B15">SUM(C7:E7)</f>
        <v>5790</v>
      </c>
      <c r="C7" s="5">
        <v>1404</v>
      </c>
      <c r="D7" s="5">
        <v>4386</v>
      </c>
      <c r="E7" s="5">
        <v>0</v>
      </c>
      <c r="F7" s="32">
        <f aca="true" t="shared" si="3" ref="F7:F15">ROUND(B7*150/10000,1)</f>
        <v>86.9</v>
      </c>
      <c r="G7" s="5">
        <v>221</v>
      </c>
      <c r="H7" s="5">
        <v>70</v>
      </c>
      <c r="I7" s="5">
        <v>151</v>
      </c>
      <c r="J7" s="32">
        <v>5.6</v>
      </c>
      <c r="K7" s="32">
        <f aca="true" t="shared" si="4" ref="K7:K15">F7+J7</f>
        <v>92.5</v>
      </c>
      <c r="L7" s="44"/>
      <c r="M7" s="15">
        <f aca="true" t="shared" si="5" ref="M7:M38">K7-L7</f>
        <v>92.5</v>
      </c>
    </row>
    <row r="8" spans="1:13" ht="14.25">
      <c r="A8" s="19" t="s">
        <v>19</v>
      </c>
      <c r="B8" s="5">
        <f t="shared" si="2"/>
        <v>2521</v>
      </c>
      <c r="C8" s="5">
        <v>684</v>
      </c>
      <c r="D8" s="5">
        <v>1837</v>
      </c>
      <c r="E8" s="4"/>
      <c r="F8" s="32">
        <f t="shared" si="3"/>
        <v>37.8</v>
      </c>
      <c r="G8" s="5">
        <v>232</v>
      </c>
      <c r="H8" s="5">
        <v>67</v>
      </c>
      <c r="I8" s="5">
        <v>165</v>
      </c>
      <c r="J8" s="32">
        <v>6</v>
      </c>
      <c r="K8" s="32">
        <f t="shared" si="4"/>
        <v>43.8</v>
      </c>
      <c r="L8" s="15"/>
      <c r="M8" s="15">
        <f t="shared" si="5"/>
        <v>43.8</v>
      </c>
    </row>
    <row r="9" spans="1:13" ht="14.25">
      <c r="A9" s="20" t="s">
        <v>20</v>
      </c>
      <c r="B9" s="5">
        <f t="shared" si="2"/>
        <v>3506</v>
      </c>
      <c r="C9" s="3">
        <v>410</v>
      </c>
      <c r="D9" s="3">
        <v>3096</v>
      </c>
      <c r="E9" s="3">
        <v>0</v>
      </c>
      <c r="F9" s="32">
        <f t="shared" si="3"/>
        <v>52.6</v>
      </c>
      <c r="G9" s="3">
        <v>960</v>
      </c>
      <c r="H9" s="3">
        <v>64</v>
      </c>
      <c r="I9" s="3">
        <v>896</v>
      </c>
      <c r="J9" s="32">
        <v>27.9</v>
      </c>
      <c r="K9" s="32">
        <f t="shared" si="4"/>
        <v>80.5</v>
      </c>
      <c r="L9" s="44"/>
      <c r="M9" s="15">
        <f t="shared" si="5"/>
        <v>80.5</v>
      </c>
    </row>
    <row r="10" spans="1:13" ht="14.25">
      <c r="A10" s="20" t="s">
        <v>21</v>
      </c>
      <c r="B10" s="5">
        <f t="shared" si="2"/>
        <v>3643</v>
      </c>
      <c r="C10" s="3">
        <v>901</v>
      </c>
      <c r="D10" s="3">
        <v>2742</v>
      </c>
      <c r="E10" s="3">
        <v>0</v>
      </c>
      <c r="F10" s="32">
        <f t="shared" si="3"/>
        <v>54.6</v>
      </c>
      <c r="G10" s="3">
        <v>339</v>
      </c>
      <c r="H10" s="3">
        <v>103</v>
      </c>
      <c r="I10" s="3">
        <v>236</v>
      </c>
      <c r="J10" s="32">
        <v>8.6</v>
      </c>
      <c r="K10" s="32">
        <f t="shared" si="4"/>
        <v>63.2</v>
      </c>
      <c r="L10" s="44"/>
      <c r="M10" s="15">
        <f t="shared" si="5"/>
        <v>63.2</v>
      </c>
    </row>
    <row r="11" spans="1:13" ht="14.25">
      <c r="A11" s="23" t="s">
        <v>22</v>
      </c>
      <c r="B11" s="5">
        <f t="shared" si="2"/>
        <v>1612</v>
      </c>
      <c r="C11" s="4">
        <v>0</v>
      </c>
      <c r="D11" s="4">
        <v>1612</v>
      </c>
      <c r="E11" s="4"/>
      <c r="F11" s="32">
        <f t="shared" si="3"/>
        <v>24.2</v>
      </c>
      <c r="G11" s="4">
        <v>52</v>
      </c>
      <c r="H11" s="4"/>
      <c r="I11" s="4">
        <v>52</v>
      </c>
      <c r="J11" s="32">
        <v>1.6</v>
      </c>
      <c r="K11" s="32">
        <f t="shared" si="4"/>
        <v>25.8</v>
      </c>
      <c r="L11" s="15"/>
      <c r="M11" s="15">
        <f t="shared" si="5"/>
        <v>25.8</v>
      </c>
    </row>
    <row r="12" spans="1:13" ht="14.25">
      <c r="A12" s="20" t="s">
        <v>23</v>
      </c>
      <c r="B12" s="5">
        <f t="shared" si="2"/>
        <v>3567</v>
      </c>
      <c r="C12" s="3">
        <v>879</v>
      </c>
      <c r="D12" s="3">
        <v>2508</v>
      </c>
      <c r="E12" s="3">
        <v>180</v>
      </c>
      <c r="F12" s="32">
        <f t="shared" si="3"/>
        <v>53.5</v>
      </c>
      <c r="G12" s="3">
        <v>440</v>
      </c>
      <c r="H12" s="3">
        <v>220</v>
      </c>
      <c r="I12" s="3">
        <v>220</v>
      </c>
      <c r="J12" s="32">
        <v>9.9</v>
      </c>
      <c r="K12" s="32">
        <f t="shared" si="4"/>
        <v>63.4</v>
      </c>
      <c r="L12" s="44"/>
      <c r="M12" s="15">
        <f t="shared" si="5"/>
        <v>63.4</v>
      </c>
    </row>
    <row r="13" spans="1:13" ht="14.25">
      <c r="A13" s="20" t="s">
        <v>24</v>
      </c>
      <c r="B13" s="5">
        <f t="shared" si="2"/>
        <v>12954</v>
      </c>
      <c r="C13" s="5">
        <v>159</v>
      </c>
      <c r="D13" s="5">
        <v>12795</v>
      </c>
      <c r="E13" s="4"/>
      <c r="F13" s="32">
        <f t="shared" si="3"/>
        <v>194.3</v>
      </c>
      <c r="G13" s="5">
        <v>298</v>
      </c>
      <c r="H13" s="5">
        <v>102</v>
      </c>
      <c r="I13" s="5">
        <v>196</v>
      </c>
      <c r="J13" s="32">
        <v>7.4</v>
      </c>
      <c r="K13" s="32">
        <f t="shared" si="4"/>
        <v>201.70000000000002</v>
      </c>
      <c r="L13" s="15"/>
      <c r="M13" s="15">
        <f t="shared" si="5"/>
        <v>201.70000000000002</v>
      </c>
    </row>
    <row r="14" spans="1:13" ht="14.25">
      <c r="A14" s="20" t="s">
        <v>25</v>
      </c>
      <c r="B14" s="5">
        <f t="shared" si="2"/>
        <v>8377</v>
      </c>
      <c r="C14" s="5">
        <v>1852</v>
      </c>
      <c r="D14" s="5">
        <v>6525</v>
      </c>
      <c r="E14" s="5">
        <v>0</v>
      </c>
      <c r="F14" s="32">
        <f t="shared" si="3"/>
        <v>125.7</v>
      </c>
      <c r="G14" s="5">
        <v>808</v>
      </c>
      <c r="H14" s="5">
        <v>255</v>
      </c>
      <c r="I14" s="5">
        <v>553</v>
      </c>
      <c r="J14" s="32">
        <v>20.4</v>
      </c>
      <c r="K14" s="32">
        <f t="shared" si="4"/>
        <v>146.1</v>
      </c>
      <c r="L14" s="44"/>
      <c r="M14" s="15">
        <f t="shared" si="5"/>
        <v>146.1</v>
      </c>
    </row>
    <row r="15" spans="1:13" ht="14.25">
      <c r="A15" s="20" t="s">
        <v>26</v>
      </c>
      <c r="B15" s="5">
        <f t="shared" si="2"/>
        <v>699</v>
      </c>
      <c r="C15" s="5">
        <v>296</v>
      </c>
      <c r="D15" s="5">
        <v>403</v>
      </c>
      <c r="E15" s="5">
        <v>0</v>
      </c>
      <c r="F15" s="32">
        <f t="shared" si="3"/>
        <v>10.5</v>
      </c>
      <c r="G15" s="5">
        <v>50</v>
      </c>
      <c r="H15" s="5">
        <v>19</v>
      </c>
      <c r="I15" s="5">
        <v>31</v>
      </c>
      <c r="J15" s="32">
        <v>1.2</v>
      </c>
      <c r="K15" s="32">
        <f t="shared" si="4"/>
        <v>11.7</v>
      </c>
      <c r="L15" s="44"/>
      <c r="M15" s="15">
        <f t="shared" si="5"/>
        <v>11.7</v>
      </c>
    </row>
    <row r="16" spans="1:20" s="18" customFormat="1" ht="14.25">
      <c r="A16" s="2" t="s">
        <v>95</v>
      </c>
      <c r="B16" s="8">
        <f aca="true" t="shared" si="6" ref="B16:L16">SUM(B17:B24)</f>
        <v>35003</v>
      </c>
      <c r="C16" s="8">
        <f t="shared" si="6"/>
        <v>2311</v>
      </c>
      <c r="D16" s="8">
        <f t="shared" si="6"/>
        <v>31951</v>
      </c>
      <c r="E16" s="8">
        <f t="shared" si="6"/>
        <v>741</v>
      </c>
      <c r="F16" s="34">
        <f t="shared" si="6"/>
        <v>525.0999999999999</v>
      </c>
      <c r="G16" s="8">
        <f t="shared" si="6"/>
        <v>2187</v>
      </c>
      <c r="H16" s="8">
        <f t="shared" si="6"/>
        <v>179</v>
      </c>
      <c r="I16" s="8">
        <f t="shared" si="6"/>
        <v>2008</v>
      </c>
      <c r="J16" s="34">
        <f t="shared" si="6"/>
        <v>63</v>
      </c>
      <c r="K16" s="34">
        <f t="shared" si="6"/>
        <v>588.1</v>
      </c>
      <c r="L16" s="45">
        <f t="shared" si="6"/>
        <v>91.06</v>
      </c>
      <c r="M16" s="15">
        <f t="shared" si="5"/>
        <v>497.04</v>
      </c>
      <c r="R16" s="42"/>
      <c r="S16" s="42"/>
      <c r="T16" s="42"/>
    </row>
    <row r="17" spans="1:13" ht="14.25">
      <c r="A17" s="21" t="s">
        <v>27</v>
      </c>
      <c r="B17" s="5">
        <f aca="true" t="shared" si="7" ref="B17:B24">SUM(C17:E17)</f>
        <v>262</v>
      </c>
      <c r="C17" s="9">
        <v>172</v>
      </c>
      <c r="D17" s="9">
        <v>90</v>
      </c>
      <c r="E17" s="9"/>
      <c r="F17" s="32">
        <f aca="true" t="shared" si="8" ref="F17:F24">ROUND(B17*150/10000,1)</f>
        <v>3.9</v>
      </c>
      <c r="G17" s="9">
        <v>71</v>
      </c>
      <c r="H17" s="9">
        <v>48</v>
      </c>
      <c r="I17" s="9">
        <v>23</v>
      </c>
      <c r="J17" s="32">
        <v>1.4</v>
      </c>
      <c r="K17" s="32">
        <f aca="true" t="shared" si="9" ref="K17:K24">F17+J17</f>
        <v>5.3</v>
      </c>
      <c r="L17" s="15">
        <v>5.3</v>
      </c>
      <c r="M17" s="15">
        <f t="shared" si="5"/>
        <v>0</v>
      </c>
    </row>
    <row r="18" spans="1:13" ht="14.25">
      <c r="A18" s="21" t="s">
        <v>64</v>
      </c>
      <c r="B18" s="5">
        <f t="shared" si="7"/>
        <v>2338</v>
      </c>
      <c r="C18" s="7">
        <v>200</v>
      </c>
      <c r="D18" s="7">
        <v>2138</v>
      </c>
      <c r="E18" s="9"/>
      <c r="F18" s="32">
        <f t="shared" si="8"/>
        <v>35.1</v>
      </c>
      <c r="G18" s="7">
        <v>57</v>
      </c>
      <c r="H18" s="7">
        <v>13</v>
      </c>
      <c r="I18" s="7">
        <v>44</v>
      </c>
      <c r="J18" s="32">
        <v>1.5</v>
      </c>
      <c r="K18" s="32">
        <f t="shared" si="9"/>
        <v>36.6</v>
      </c>
      <c r="L18" s="46"/>
      <c r="M18" s="15">
        <f t="shared" si="5"/>
        <v>36.6</v>
      </c>
    </row>
    <row r="19" spans="1:13" ht="14.25">
      <c r="A19" s="21" t="s">
        <v>65</v>
      </c>
      <c r="B19" s="5">
        <f t="shared" si="7"/>
        <v>4993</v>
      </c>
      <c r="C19" s="7">
        <v>1471</v>
      </c>
      <c r="D19" s="7">
        <v>3042</v>
      </c>
      <c r="E19" s="7">
        <v>480</v>
      </c>
      <c r="F19" s="32">
        <f t="shared" si="8"/>
        <v>74.9</v>
      </c>
      <c r="G19" s="7">
        <v>242</v>
      </c>
      <c r="H19" s="7">
        <v>90</v>
      </c>
      <c r="I19" s="7">
        <v>152</v>
      </c>
      <c r="J19" s="32">
        <v>6</v>
      </c>
      <c r="K19" s="32">
        <f t="shared" si="9"/>
        <v>80.9</v>
      </c>
      <c r="L19" s="46"/>
      <c r="M19" s="15">
        <f t="shared" si="5"/>
        <v>80.9</v>
      </c>
    </row>
    <row r="20" spans="1:13" ht="14.25">
      <c r="A20" s="21" t="s">
        <v>66</v>
      </c>
      <c r="B20" s="5">
        <f t="shared" si="7"/>
        <v>4251</v>
      </c>
      <c r="C20" s="7"/>
      <c r="D20" s="7">
        <v>4251</v>
      </c>
      <c r="E20" s="9"/>
      <c r="F20" s="32">
        <f t="shared" si="8"/>
        <v>63.8</v>
      </c>
      <c r="G20" s="7">
        <v>110</v>
      </c>
      <c r="H20" s="7"/>
      <c r="I20" s="7">
        <v>110</v>
      </c>
      <c r="J20" s="32">
        <v>3.3</v>
      </c>
      <c r="K20" s="32">
        <f t="shared" si="9"/>
        <v>67.1</v>
      </c>
      <c r="L20" s="46"/>
      <c r="M20" s="15">
        <f t="shared" si="5"/>
        <v>67.1</v>
      </c>
    </row>
    <row r="21" spans="1:13" ht="14.25">
      <c r="A21" s="21" t="s">
        <v>67</v>
      </c>
      <c r="B21" s="5">
        <f t="shared" si="7"/>
        <v>11642</v>
      </c>
      <c r="C21" s="7">
        <v>65</v>
      </c>
      <c r="D21" s="7">
        <v>11577</v>
      </c>
      <c r="E21" s="7"/>
      <c r="F21" s="32">
        <f t="shared" si="8"/>
        <v>174.6</v>
      </c>
      <c r="G21" s="7">
        <v>526</v>
      </c>
      <c r="H21" s="7"/>
      <c r="I21" s="7">
        <v>526</v>
      </c>
      <c r="J21" s="32">
        <v>15.8</v>
      </c>
      <c r="K21" s="32">
        <f t="shared" si="9"/>
        <v>190.4</v>
      </c>
      <c r="L21" s="46"/>
      <c r="M21" s="15">
        <f t="shared" si="5"/>
        <v>190.4</v>
      </c>
    </row>
    <row r="22" spans="1:13" ht="14.25">
      <c r="A22" s="21" t="s">
        <v>68</v>
      </c>
      <c r="B22" s="5">
        <f t="shared" si="7"/>
        <v>2882</v>
      </c>
      <c r="C22" s="9"/>
      <c r="D22" s="9">
        <v>2882</v>
      </c>
      <c r="E22" s="9"/>
      <c r="F22" s="32">
        <f t="shared" si="8"/>
        <v>43.2</v>
      </c>
      <c r="G22" s="9">
        <v>95</v>
      </c>
      <c r="H22" s="9"/>
      <c r="I22" s="9">
        <v>95</v>
      </c>
      <c r="J22" s="32">
        <v>2.9</v>
      </c>
      <c r="K22" s="32">
        <f t="shared" si="9"/>
        <v>46.1</v>
      </c>
      <c r="L22" s="46"/>
      <c r="M22" s="15">
        <f t="shared" si="5"/>
        <v>46.1</v>
      </c>
    </row>
    <row r="23" spans="1:13" ht="14.25">
      <c r="A23" s="19" t="s">
        <v>69</v>
      </c>
      <c r="B23" s="5">
        <f t="shared" si="7"/>
        <v>8545</v>
      </c>
      <c r="C23" s="4">
        <v>403</v>
      </c>
      <c r="D23" s="4">
        <v>7881</v>
      </c>
      <c r="E23" s="4">
        <v>261</v>
      </c>
      <c r="F23" s="32">
        <f t="shared" si="8"/>
        <v>128.2</v>
      </c>
      <c r="G23" s="4">
        <v>1086</v>
      </c>
      <c r="H23" s="4">
        <v>28</v>
      </c>
      <c r="I23" s="4">
        <v>1058</v>
      </c>
      <c r="J23" s="32">
        <v>32.1</v>
      </c>
      <c r="K23" s="32">
        <f t="shared" si="9"/>
        <v>160.29999999999998</v>
      </c>
      <c r="L23" s="46">
        <v>85.76</v>
      </c>
      <c r="M23" s="15">
        <f t="shared" si="5"/>
        <v>74.53999999999998</v>
      </c>
    </row>
    <row r="24" spans="1:13" ht="14.25">
      <c r="A24" s="20" t="s">
        <v>70</v>
      </c>
      <c r="B24" s="5">
        <f t="shared" si="7"/>
        <v>90</v>
      </c>
      <c r="C24" s="3"/>
      <c r="D24" s="3">
        <v>90</v>
      </c>
      <c r="E24" s="3"/>
      <c r="F24" s="32">
        <f t="shared" si="8"/>
        <v>1.4</v>
      </c>
      <c r="G24" s="3"/>
      <c r="H24" s="3"/>
      <c r="I24" s="3"/>
      <c r="J24" s="32">
        <v>0</v>
      </c>
      <c r="K24" s="32">
        <f t="shared" si="9"/>
        <v>1.4</v>
      </c>
      <c r="L24" s="44"/>
      <c r="M24" s="15">
        <f t="shared" si="5"/>
        <v>1.4</v>
      </c>
    </row>
    <row r="25" spans="1:13" s="18" customFormat="1" ht="14.25">
      <c r="A25" s="1" t="s">
        <v>71</v>
      </c>
      <c r="B25" s="6">
        <f aca="true" t="shared" si="10" ref="B25:L25">SUM(B26:B37)</f>
        <v>84626</v>
      </c>
      <c r="C25" s="6">
        <f t="shared" si="10"/>
        <v>36068</v>
      </c>
      <c r="D25" s="6">
        <f t="shared" si="10"/>
        <v>46154</v>
      </c>
      <c r="E25" s="6">
        <f t="shared" si="10"/>
        <v>2404</v>
      </c>
      <c r="F25" s="33">
        <f t="shared" si="10"/>
        <v>1269.4</v>
      </c>
      <c r="G25" s="6">
        <f t="shared" si="10"/>
        <v>9040</v>
      </c>
      <c r="H25" s="6">
        <f t="shared" si="10"/>
        <v>4732</v>
      </c>
      <c r="I25" s="6">
        <f t="shared" si="10"/>
        <v>4308</v>
      </c>
      <c r="J25" s="33">
        <f t="shared" si="10"/>
        <v>200.6</v>
      </c>
      <c r="K25" s="33">
        <f t="shared" si="10"/>
        <v>1470</v>
      </c>
      <c r="L25" s="16">
        <f t="shared" si="10"/>
        <v>0</v>
      </c>
      <c r="M25" s="15">
        <f t="shared" si="5"/>
        <v>1470</v>
      </c>
    </row>
    <row r="26" spans="1:13" ht="14.25">
      <c r="A26" s="20" t="s">
        <v>28</v>
      </c>
      <c r="B26" s="5">
        <f aca="true" t="shared" si="11" ref="B26:B37">SUM(C26:E26)</f>
        <v>1726</v>
      </c>
      <c r="C26" s="3">
        <v>918</v>
      </c>
      <c r="D26" s="3">
        <v>682</v>
      </c>
      <c r="E26" s="4">
        <v>126</v>
      </c>
      <c r="F26" s="32">
        <f aca="true" t="shared" si="12" ref="F26:F37">ROUND(B26*150/10000,1)</f>
        <v>25.9</v>
      </c>
      <c r="G26" s="3">
        <v>208</v>
      </c>
      <c r="H26" s="3">
        <v>145</v>
      </c>
      <c r="I26" s="3">
        <v>63</v>
      </c>
      <c r="J26" s="32">
        <v>4.1</v>
      </c>
      <c r="K26" s="32">
        <f aca="true" t="shared" si="13" ref="K26:K37">F26+J26</f>
        <v>30</v>
      </c>
      <c r="L26" s="15"/>
      <c r="M26" s="15">
        <f t="shared" si="5"/>
        <v>30</v>
      </c>
    </row>
    <row r="27" spans="1:13" ht="14.25">
      <c r="A27" s="19" t="s">
        <v>29</v>
      </c>
      <c r="B27" s="5">
        <f t="shared" si="11"/>
        <v>723</v>
      </c>
      <c r="C27" s="4">
        <v>455</v>
      </c>
      <c r="D27" s="4">
        <v>268</v>
      </c>
      <c r="E27" s="4">
        <v>0</v>
      </c>
      <c r="F27" s="32">
        <f t="shared" si="12"/>
        <v>10.8</v>
      </c>
      <c r="G27" s="4">
        <v>14</v>
      </c>
      <c r="H27" s="4">
        <v>12</v>
      </c>
      <c r="I27" s="4">
        <v>2</v>
      </c>
      <c r="J27" s="32">
        <v>0.3</v>
      </c>
      <c r="K27" s="32">
        <f t="shared" si="13"/>
        <v>11.100000000000001</v>
      </c>
      <c r="L27" s="15"/>
      <c r="M27" s="15">
        <f t="shared" si="5"/>
        <v>11.100000000000001</v>
      </c>
    </row>
    <row r="28" spans="1:13" ht="14.25">
      <c r="A28" s="19" t="s">
        <v>30</v>
      </c>
      <c r="B28" s="5">
        <f t="shared" si="11"/>
        <v>5025</v>
      </c>
      <c r="C28" s="4">
        <v>1993</v>
      </c>
      <c r="D28" s="4">
        <v>3032</v>
      </c>
      <c r="E28" s="4">
        <v>0</v>
      </c>
      <c r="F28" s="32">
        <f t="shared" si="12"/>
        <v>75.4</v>
      </c>
      <c r="G28" s="4">
        <v>99</v>
      </c>
      <c r="H28" s="4">
        <v>50</v>
      </c>
      <c r="I28" s="4">
        <v>49</v>
      </c>
      <c r="J28" s="32">
        <v>2.3</v>
      </c>
      <c r="K28" s="32">
        <f t="shared" si="13"/>
        <v>77.7</v>
      </c>
      <c r="L28" s="15"/>
      <c r="M28" s="15">
        <f t="shared" si="5"/>
        <v>77.7</v>
      </c>
    </row>
    <row r="29" spans="1:13" ht="14.25">
      <c r="A29" s="20" t="s">
        <v>31</v>
      </c>
      <c r="B29" s="5">
        <f t="shared" si="11"/>
        <v>3402</v>
      </c>
      <c r="C29" s="3">
        <v>1594</v>
      </c>
      <c r="D29" s="3">
        <v>1808</v>
      </c>
      <c r="E29" s="4">
        <v>0</v>
      </c>
      <c r="F29" s="32">
        <f t="shared" si="12"/>
        <v>51</v>
      </c>
      <c r="G29" s="3">
        <v>350</v>
      </c>
      <c r="H29" s="3">
        <v>190</v>
      </c>
      <c r="I29" s="3">
        <v>160</v>
      </c>
      <c r="J29" s="32">
        <v>7.7</v>
      </c>
      <c r="K29" s="32">
        <f t="shared" si="13"/>
        <v>58.7</v>
      </c>
      <c r="L29" s="15"/>
      <c r="M29" s="15">
        <f t="shared" si="5"/>
        <v>58.7</v>
      </c>
    </row>
    <row r="30" spans="1:13" ht="14.25">
      <c r="A30" s="19" t="s">
        <v>32</v>
      </c>
      <c r="B30" s="5">
        <f t="shared" si="11"/>
        <v>5945</v>
      </c>
      <c r="C30" s="4">
        <v>3191</v>
      </c>
      <c r="D30" s="4">
        <v>2754</v>
      </c>
      <c r="E30" s="4">
        <v>0</v>
      </c>
      <c r="F30" s="32">
        <f t="shared" si="12"/>
        <v>89.2</v>
      </c>
      <c r="G30" s="4">
        <v>2429</v>
      </c>
      <c r="H30" s="4">
        <v>1346</v>
      </c>
      <c r="I30" s="4">
        <v>1083</v>
      </c>
      <c r="J30" s="32">
        <v>52.7</v>
      </c>
      <c r="K30" s="32">
        <f t="shared" si="13"/>
        <v>141.9</v>
      </c>
      <c r="L30" s="15"/>
      <c r="M30" s="15">
        <f t="shared" si="5"/>
        <v>141.9</v>
      </c>
    </row>
    <row r="31" spans="1:13" ht="14.25">
      <c r="A31" s="19" t="s">
        <v>33</v>
      </c>
      <c r="B31" s="5">
        <f t="shared" si="11"/>
        <v>14813</v>
      </c>
      <c r="C31" s="4">
        <v>7928</v>
      </c>
      <c r="D31" s="4">
        <v>6857</v>
      </c>
      <c r="E31" s="4">
        <v>28</v>
      </c>
      <c r="F31" s="32">
        <f t="shared" si="12"/>
        <v>222.2</v>
      </c>
      <c r="G31" s="4">
        <v>1259</v>
      </c>
      <c r="H31" s="4">
        <v>686</v>
      </c>
      <c r="I31" s="4">
        <v>573</v>
      </c>
      <c r="J31" s="32">
        <v>27.5</v>
      </c>
      <c r="K31" s="32">
        <f t="shared" si="13"/>
        <v>249.7</v>
      </c>
      <c r="L31" s="15"/>
      <c r="M31" s="15">
        <f t="shared" si="5"/>
        <v>249.7</v>
      </c>
    </row>
    <row r="32" spans="1:13" ht="14.25">
      <c r="A32" s="19" t="s">
        <v>34</v>
      </c>
      <c r="B32" s="5">
        <f t="shared" si="11"/>
        <v>17819</v>
      </c>
      <c r="C32" s="4">
        <v>4514</v>
      </c>
      <c r="D32" s="4">
        <v>11055</v>
      </c>
      <c r="E32" s="4">
        <v>2250</v>
      </c>
      <c r="F32" s="32">
        <f t="shared" si="12"/>
        <v>267.3</v>
      </c>
      <c r="G32" s="4">
        <v>1649</v>
      </c>
      <c r="H32" s="4">
        <v>699</v>
      </c>
      <c r="I32" s="4">
        <v>950</v>
      </c>
      <c r="J32" s="32">
        <v>39</v>
      </c>
      <c r="K32" s="32">
        <f t="shared" si="13"/>
        <v>306.3</v>
      </c>
      <c r="L32" s="15"/>
      <c r="M32" s="15">
        <f t="shared" si="5"/>
        <v>306.3</v>
      </c>
    </row>
    <row r="33" spans="1:13" ht="14.25">
      <c r="A33" s="19" t="s">
        <v>35</v>
      </c>
      <c r="B33" s="5">
        <f t="shared" si="11"/>
        <v>4843</v>
      </c>
      <c r="C33" s="4">
        <v>2452</v>
      </c>
      <c r="D33" s="4">
        <v>2391</v>
      </c>
      <c r="E33" s="4">
        <v>0</v>
      </c>
      <c r="F33" s="32">
        <f t="shared" si="12"/>
        <v>72.6</v>
      </c>
      <c r="G33" s="4">
        <v>304</v>
      </c>
      <c r="H33" s="4">
        <v>134</v>
      </c>
      <c r="I33" s="4">
        <v>170</v>
      </c>
      <c r="J33" s="32">
        <v>7.1</v>
      </c>
      <c r="K33" s="32">
        <f t="shared" si="13"/>
        <v>79.69999999999999</v>
      </c>
      <c r="L33" s="15"/>
      <c r="M33" s="15">
        <f t="shared" si="5"/>
        <v>79.69999999999999</v>
      </c>
    </row>
    <row r="34" spans="1:13" ht="14.25">
      <c r="A34" s="19" t="s">
        <v>36</v>
      </c>
      <c r="B34" s="5">
        <f t="shared" si="11"/>
        <v>16598</v>
      </c>
      <c r="C34" s="4">
        <v>5529</v>
      </c>
      <c r="D34" s="4">
        <v>11069</v>
      </c>
      <c r="E34" s="4">
        <v>0</v>
      </c>
      <c r="F34" s="32">
        <f t="shared" si="12"/>
        <v>249</v>
      </c>
      <c r="G34" s="4">
        <v>1456</v>
      </c>
      <c r="H34" s="4">
        <v>691</v>
      </c>
      <c r="I34" s="4">
        <v>765</v>
      </c>
      <c r="J34" s="32">
        <v>33.4</v>
      </c>
      <c r="K34" s="32">
        <f t="shared" si="13"/>
        <v>282.4</v>
      </c>
      <c r="L34" s="15"/>
      <c r="M34" s="15">
        <f t="shared" si="5"/>
        <v>282.4</v>
      </c>
    </row>
    <row r="35" spans="1:13" ht="14.25">
      <c r="A35" s="20" t="s">
        <v>37</v>
      </c>
      <c r="B35" s="5">
        <f t="shared" si="11"/>
        <v>3076</v>
      </c>
      <c r="C35" s="4">
        <v>1689</v>
      </c>
      <c r="D35" s="4">
        <v>1387</v>
      </c>
      <c r="E35" s="4">
        <v>0</v>
      </c>
      <c r="F35" s="32">
        <f t="shared" si="12"/>
        <v>46.1</v>
      </c>
      <c r="G35" s="4">
        <v>192</v>
      </c>
      <c r="H35" s="4">
        <v>122</v>
      </c>
      <c r="I35" s="4">
        <v>70</v>
      </c>
      <c r="J35" s="32">
        <v>3.9</v>
      </c>
      <c r="K35" s="32">
        <f t="shared" si="13"/>
        <v>50</v>
      </c>
      <c r="L35" s="15"/>
      <c r="M35" s="15">
        <f t="shared" si="5"/>
        <v>50</v>
      </c>
    </row>
    <row r="36" spans="1:13" ht="14.25">
      <c r="A36" s="19" t="s">
        <v>38</v>
      </c>
      <c r="B36" s="5">
        <f t="shared" si="11"/>
        <v>5164</v>
      </c>
      <c r="C36" s="4">
        <v>2978</v>
      </c>
      <c r="D36" s="4">
        <v>2186</v>
      </c>
      <c r="E36" s="4">
        <v>0</v>
      </c>
      <c r="F36" s="32">
        <f t="shared" si="12"/>
        <v>77.5</v>
      </c>
      <c r="G36" s="4">
        <v>536</v>
      </c>
      <c r="H36" s="4">
        <v>306</v>
      </c>
      <c r="I36" s="4">
        <v>230</v>
      </c>
      <c r="J36" s="32">
        <v>11.5</v>
      </c>
      <c r="K36" s="32">
        <f t="shared" si="13"/>
        <v>89</v>
      </c>
      <c r="L36" s="15"/>
      <c r="M36" s="15">
        <f t="shared" si="5"/>
        <v>89</v>
      </c>
    </row>
    <row r="37" spans="1:13" ht="14.25">
      <c r="A37" s="19" t="s">
        <v>39</v>
      </c>
      <c r="B37" s="5">
        <f t="shared" si="11"/>
        <v>5492</v>
      </c>
      <c r="C37" s="4">
        <v>2827</v>
      </c>
      <c r="D37" s="4">
        <v>2665</v>
      </c>
      <c r="E37" s="4">
        <v>0</v>
      </c>
      <c r="F37" s="32">
        <f t="shared" si="12"/>
        <v>82.4</v>
      </c>
      <c r="G37" s="4">
        <v>544</v>
      </c>
      <c r="H37" s="4">
        <v>351</v>
      </c>
      <c r="I37" s="4">
        <v>193</v>
      </c>
      <c r="J37" s="32">
        <v>11.1</v>
      </c>
      <c r="K37" s="32">
        <f t="shared" si="13"/>
        <v>93.5</v>
      </c>
      <c r="L37" s="15"/>
      <c r="M37" s="15">
        <f t="shared" si="5"/>
        <v>93.5</v>
      </c>
    </row>
    <row r="38" spans="1:13" s="18" customFormat="1" ht="14.25">
      <c r="A38" s="1" t="s">
        <v>72</v>
      </c>
      <c r="B38" s="6">
        <f aca="true" t="shared" si="14" ref="B38:L38">SUM(B40:B50)</f>
        <v>98162</v>
      </c>
      <c r="C38" s="6">
        <f t="shared" si="14"/>
        <v>9045</v>
      </c>
      <c r="D38" s="6">
        <f t="shared" si="14"/>
        <v>88192</v>
      </c>
      <c r="E38" s="6">
        <f t="shared" si="14"/>
        <v>925</v>
      </c>
      <c r="F38" s="33">
        <f t="shared" si="14"/>
        <v>1472.5000000000002</v>
      </c>
      <c r="G38" s="6">
        <f t="shared" si="14"/>
        <v>2961</v>
      </c>
      <c r="H38" s="6">
        <f t="shared" si="14"/>
        <v>667</v>
      </c>
      <c r="I38" s="6">
        <f t="shared" si="14"/>
        <v>2294</v>
      </c>
      <c r="J38" s="33">
        <f t="shared" si="14"/>
        <v>78.80000000000001</v>
      </c>
      <c r="K38" s="33">
        <f t="shared" si="14"/>
        <v>1551.3000000000002</v>
      </c>
      <c r="L38" s="16">
        <f t="shared" si="14"/>
        <v>0</v>
      </c>
      <c r="M38" s="15">
        <f t="shared" si="5"/>
        <v>1551.3000000000002</v>
      </c>
    </row>
    <row r="39" spans="1:13" s="18" customFormat="1" ht="14.25">
      <c r="A39" s="1"/>
      <c r="B39" s="6"/>
      <c r="C39" s="6"/>
      <c r="D39" s="6"/>
      <c r="E39" s="6"/>
      <c r="F39" s="33"/>
      <c r="G39" s="6"/>
      <c r="H39" s="6"/>
      <c r="I39" s="6"/>
      <c r="J39" s="33">
        <v>0</v>
      </c>
      <c r="K39" s="33"/>
      <c r="L39" s="16"/>
      <c r="M39" s="15">
        <f aca="true" t="shared" si="15" ref="M39:M70">K39-L39</f>
        <v>0</v>
      </c>
    </row>
    <row r="40" spans="1:13" ht="14.25">
      <c r="A40" s="20" t="s">
        <v>73</v>
      </c>
      <c r="B40" s="5">
        <f aca="true" t="shared" si="16" ref="B40:B50">SUM(C40:E40)</f>
        <v>52</v>
      </c>
      <c r="C40" s="5"/>
      <c r="D40" s="5">
        <v>52</v>
      </c>
      <c r="E40" s="3"/>
      <c r="F40" s="32">
        <f aca="true" t="shared" si="17" ref="F40:F50">ROUND(B40*150/10000,1)</f>
        <v>0.8</v>
      </c>
      <c r="G40" s="4"/>
      <c r="H40" s="4"/>
      <c r="I40" s="4"/>
      <c r="J40" s="32">
        <v>0</v>
      </c>
      <c r="K40" s="32">
        <f aca="true" t="shared" si="18" ref="K40:K50">F40+J40</f>
        <v>0.8</v>
      </c>
      <c r="L40" s="15"/>
      <c r="M40" s="15">
        <f t="shared" si="15"/>
        <v>0.8</v>
      </c>
    </row>
    <row r="41" spans="1:13" ht="14.25">
      <c r="A41" s="20" t="s">
        <v>74</v>
      </c>
      <c r="B41" s="5">
        <f t="shared" si="16"/>
        <v>1118</v>
      </c>
      <c r="C41" s="5"/>
      <c r="D41" s="5">
        <v>1118</v>
      </c>
      <c r="E41" s="3"/>
      <c r="F41" s="32">
        <f t="shared" si="17"/>
        <v>16.8</v>
      </c>
      <c r="G41" s="4"/>
      <c r="H41" s="4"/>
      <c r="I41" s="4"/>
      <c r="J41" s="32">
        <v>0</v>
      </c>
      <c r="K41" s="32">
        <f t="shared" si="18"/>
        <v>16.8</v>
      </c>
      <c r="L41" s="15"/>
      <c r="M41" s="15">
        <f t="shared" si="15"/>
        <v>16.8</v>
      </c>
    </row>
    <row r="42" spans="1:13" ht="14.25">
      <c r="A42" s="19" t="s">
        <v>75</v>
      </c>
      <c r="B42" s="5">
        <f t="shared" si="16"/>
        <v>1575</v>
      </c>
      <c r="C42" s="4">
        <v>127</v>
      </c>
      <c r="D42" s="4">
        <v>1448</v>
      </c>
      <c r="E42" s="3"/>
      <c r="F42" s="32">
        <f t="shared" si="17"/>
        <v>23.6</v>
      </c>
      <c r="G42" s="4">
        <v>18</v>
      </c>
      <c r="H42" s="4">
        <v>0</v>
      </c>
      <c r="I42" s="4">
        <v>18</v>
      </c>
      <c r="J42" s="32">
        <v>0.5</v>
      </c>
      <c r="K42" s="32">
        <f t="shared" si="18"/>
        <v>24.1</v>
      </c>
      <c r="L42" s="15"/>
      <c r="M42" s="15">
        <f t="shared" si="15"/>
        <v>24.1</v>
      </c>
    </row>
    <row r="43" spans="1:13" ht="14.25">
      <c r="A43" s="20" t="s">
        <v>76</v>
      </c>
      <c r="B43" s="5">
        <f t="shared" si="16"/>
        <v>5068</v>
      </c>
      <c r="C43" s="5">
        <v>182</v>
      </c>
      <c r="D43" s="5">
        <v>4735</v>
      </c>
      <c r="E43" s="5">
        <v>151</v>
      </c>
      <c r="F43" s="32">
        <f t="shared" si="17"/>
        <v>76</v>
      </c>
      <c r="G43" s="5">
        <v>42</v>
      </c>
      <c r="H43" s="5">
        <v>0</v>
      </c>
      <c r="I43" s="5">
        <v>42</v>
      </c>
      <c r="J43" s="32">
        <v>1.3</v>
      </c>
      <c r="K43" s="32">
        <f t="shared" si="18"/>
        <v>77.3</v>
      </c>
      <c r="L43" s="44"/>
      <c r="M43" s="15">
        <f t="shared" si="15"/>
        <v>77.3</v>
      </c>
    </row>
    <row r="44" spans="1:13" ht="14.25">
      <c r="A44" s="20" t="s">
        <v>77</v>
      </c>
      <c r="B44" s="5">
        <f t="shared" si="16"/>
        <v>22400</v>
      </c>
      <c r="C44" s="5">
        <v>400</v>
      </c>
      <c r="D44" s="5">
        <v>22000</v>
      </c>
      <c r="E44" s="4"/>
      <c r="F44" s="32">
        <f t="shared" si="17"/>
        <v>336</v>
      </c>
      <c r="G44" s="5">
        <v>327</v>
      </c>
      <c r="H44" s="5">
        <v>19</v>
      </c>
      <c r="I44" s="5">
        <v>308</v>
      </c>
      <c r="J44" s="32">
        <v>9.5</v>
      </c>
      <c r="K44" s="32">
        <f t="shared" si="18"/>
        <v>345.5</v>
      </c>
      <c r="L44" s="15"/>
      <c r="M44" s="15">
        <f t="shared" si="15"/>
        <v>345.5</v>
      </c>
    </row>
    <row r="45" spans="1:13" ht="14.25">
      <c r="A45" s="26" t="s">
        <v>78</v>
      </c>
      <c r="B45" s="5">
        <f t="shared" si="16"/>
        <v>7945</v>
      </c>
      <c r="C45" s="4">
        <v>1634</v>
      </c>
      <c r="D45" s="4">
        <v>5679</v>
      </c>
      <c r="E45" s="4">
        <v>632</v>
      </c>
      <c r="F45" s="32">
        <f t="shared" si="17"/>
        <v>119.2</v>
      </c>
      <c r="G45" s="4">
        <v>338</v>
      </c>
      <c r="H45" s="4">
        <v>111</v>
      </c>
      <c r="I45" s="4">
        <v>227</v>
      </c>
      <c r="J45" s="32">
        <v>8.5</v>
      </c>
      <c r="K45" s="32">
        <f t="shared" si="18"/>
        <v>127.7</v>
      </c>
      <c r="L45" s="15"/>
      <c r="M45" s="15">
        <f t="shared" si="15"/>
        <v>127.7</v>
      </c>
    </row>
    <row r="46" spans="1:13" ht="14.25">
      <c r="A46" s="20" t="s">
        <v>79</v>
      </c>
      <c r="B46" s="5">
        <f t="shared" si="16"/>
        <v>22173</v>
      </c>
      <c r="C46" s="4">
        <v>2935</v>
      </c>
      <c r="D46" s="4">
        <v>19096</v>
      </c>
      <c r="E46" s="4">
        <v>142</v>
      </c>
      <c r="F46" s="32">
        <f t="shared" si="17"/>
        <v>332.6</v>
      </c>
      <c r="G46" s="4">
        <v>1045</v>
      </c>
      <c r="H46" s="4">
        <v>148</v>
      </c>
      <c r="I46" s="4">
        <v>897</v>
      </c>
      <c r="J46" s="32">
        <v>29.1</v>
      </c>
      <c r="K46" s="32">
        <f t="shared" si="18"/>
        <v>361.70000000000005</v>
      </c>
      <c r="L46" s="15"/>
      <c r="M46" s="15">
        <f t="shared" si="15"/>
        <v>361.70000000000005</v>
      </c>
    </row>
    <row r="47" spans="1:13" ht="14.25">
      <c r="A47" s="20" t="s">
        <v>80</v>
      </c>
      <c r="B47" s="5">
        <f t="shared" si="16"/>
        <v>5279</v>
      </c>
      <c r="C47" s="5">
        <v>973</v>
      </c>
      <c r="D47" s="5">
        <v>4306</v>
      </c>
      <c r="E47" s="4"/>
      <c r="F47" s="32">
        <f t="shared" si="17"/>
        <v>79.2</v>
      </c>
      <c r="G47" s="5">
        <v>318</v>
      </c>
      <c r="H47" s="5">
        <v>88</v>
      </c>
      <c r="I47" s="5">
        <v>230</v>
      </c>
      <c r="J47" s="32">
        <v>8.2</v>
      </c>
      <c r="K47" s="32">
        <f t="shared" si="18"/>
        <v>87.4</v>
      </c>
      <c r="L47" s="15"/>
      <c r="M47" s="15">
        <f t="shared" si="15"/>
        <v>87.4</v>
      </c>
    </row>
    <row r="48" spans="1:13" ht="14.25">
      <c r="A48" s="20" t="s">
        <v>81</v>
      </c>
      <c r="B48" s="5">
        <f t="shared" si="16"/>
        <v>339</v>
      </c>
      <c r="C48" s="5">
        <v>0</v>
      </c>
      <c r="D48" s="5">
        <v>339</v>
      </c>
      <c r="E48" s="4"/>
      <c r="F48" s="32">
        <f t="shared" si="17"/>
        <v>5.1</v>
      </c>
      <c r="G48" s="5">
        <v>9</v>
      </c>
      <c r="H48" s="5">
        <v>0</v>
      </c>
      <c r="I48" s="5">
        <v>9</v>
      </c>
      <c r="J48" s="32">
        <v>0.3</v>
      </c>
      <c r="K48" s="32">
        <f t="shared" si="18"/>
        <v>5.3999999999999995</v>
      </c>
      <c r="L48" s="15"/>
      <c r="M48" s="15">
        <f t="shared" si="15"/>
        <v>5.3999999999999995</v>
      </c>
    </row>
    <row r="49" spans="1:13" ht="14.25">
      <c r="A49" s="19" t="s">
        <v>82</v>
      </c>
      <c r="B49" s="5">
        <f t="shared" si="16"/>
        <v>20150</v>
      </c>
      <c r="C49" s="29">
        <v>1866</v>
      </c>
      <c r="D49" s="29">
        <v>18284</v>
      </c>
      <c r="E49" s="4"/>
      <c r="F49" s="32">
        <f t="shared" si="17"/>
        <v>302.3</v>
      </c>
      <c r="G49" s="29">
        <v>757</v>
      </c>
      <c r="H49" s="29">
        <v>301</v>
      </c>
      <c r="I49" s="29">
        <v>456</v>
      </c>
      <c r="J49" s="32">
        <v>18.2</v>
      </c>
      <c r="K49" s="32">
        <f t="shared" si="18"/>
        <v>320.5</v>
      </c>
      <c r="L49" s="15"/>
      <c r="M49" s="15">
        <f t="shared" si="15"/>
        <v>320.5</v>
      </c>
    </row>
    <row r="50" spans="1:13" ht="14.25">
      <c r="A50" s="20" t="s">
        <v>83</v>
      </c>
      <c r="B50" s="5">
        <f t="shared" si="16"/>
        <v>12063</v>
      </c>
      <c r="C50" s="5">
        <v>928</v>
      </c>
      <c r="D50" s="5">
        <v>11135</v>
      </c>
      <c r="E50" s="4"/>
      <c r="F50" s="32">
        <f t="shared" si="17"/>
        <v>180.9</v>
      </c>
      <c r="G50" s="5">
        <v>107</v>
      </c>
      <c r="H50" s="5">
        <v>0</v>
      </c>
      <c r="I50" s="5">
        <v>107</v>
      </c>
      <c r="J50" s="32">
        <v>3.2</v>
      </c>
      <c r="K50" s="32">
        <f t="shared" si="18"/>
        <v>184.1</v>
      </c>
      <c r="L50" s="15"/>
      <c r="M50" s="15">
        <f t="shared" si="15"/>
        <v>184.1</v>
      </c>
    </row>
    <row r="51" spans="1:13" s="18" customFormat="1" ht="14.25">
      <c r="A51" s="1" t="s">
        <v>84</v>
      </c>
      <c r="B51" s="6">
        <f aca="true" t="shared" si="19" ref="B51:L51">SUM(B52:B63)</f>
        <v>53140</v>
      </c>
      <c r="C51" s="6">
        <f t="shared" si="19"/>
        <v>11635</v>
      </c>
      <c r="D51" s="6">
        <f t="shared" si="19"/>
        <v>33330</v>
      </c>
      <c r="E51" s="6">
        <f t="shared" si="19"/>
        <v>8175</v>
      </c>
      <c r="F51" s="33">
        <f t="shared" si="19"/>
        <v>797.0000000000001</v>
      </c>
      <c r="G51" s="6">
        <f t="shared" si="19"/>
        <v>2993</v>
      </c>
      <c r="H51" s="6">
        <f t="shared" si="19"/>
        <v>1185</v>
      </c>
      <c r="I51" s="6">
        <f t="shared" si="19"/>
        <v>1808</v>
      </c>
      <c r="J51" s="33">
        <f t="shared" si="19"/>
        <v>72.10000000000001</v>
      </c>
      <c r="K51" s="33">
        <f t="shared" si="19"/>
        <v>869.0999999999999</v>
      </c>
      <c r="L51" s="16">
        <f t="shared" si="19"/>
        <v>112.96</v>
      </c>
      <c r="M51" s="15">
        <f t="shared" si="15"/>
        <v>756.1399999999999</v>
      </c>
    </row>
    <row r="52" spans="1:13" ht="14.25">
      <c r="A52" s="20" t="s">
        <v>40</v>
      </c>
      <c r="B52" s="5">
        <f aca="true" t="shared" si="20" ref="B52:B63">SUM(C52:E52)</f>
        <v>254</v>
      </c>
      <c r="C52" s="3"/>
      <c r="D52" s="3">
        <v>254</v>
      </c>
      <c r="E52" s="3"/>
      <c r="F52" s="32">
        <f aca="true" t="shared" si="21" ref="F52:F63">ROUND(B52*150/10000,1)</f>
        <v>3.8</v>
      </c>
      <c r="G52" s="4"/>
      <c r="H52" s="4"/>
      <c r="I52" s="4"/>
      <c r="J52" s="32">
        <v>0</v>
      </c>
      <c r="K52" s="32">
        <f aca="true" t="shared" si="22" ref="K52:K63">F52+J52</f>
        <v>3.8</v>
      </c>
      <c r="L52" s="15"/>
      <c r="M52" s="15">
        <f t="shared" si="15"/>
        <v>3.8</v>
      </c>
    </row>
    <row r="53" spans="1:13" ht="14.25">
      <c r="A53" s="20" t="s">
        <v>41</v>
      </c>
      <c r="B53" s="5">
        <f t="shared" si="20"/>
        <v>1020</v>
      </c>
      <c r="C53" s="5"/>
      <c r="D53" s="5">
        <v>1020</v>
      </c>
      <c r="E53" s="5"/>
      <c r="F53" s="32">
        <f t="shared" si="21"/>
        <v>15.3</v>
      </c>
      <c r="G53" s="5">
        <v>14</v>
      </c>
      <c r="H53" s="5"/>
      <c r="I53" s="5">
        <v>14</v>
      </c>
      <c r="J53" s="32">
        <v>0.4</v>
      </c>
      <c r="K53" s="32">
        <f t="shared" si="22"/>
        <v>15.700000000000001</v>
      </c>
      <c r="L53" s="44"/>
      <c r="M53" s="15">
        <f t="shared" si="15"/>
        <v>15.700000000000001</v>
      </c>
    </row>
    <row r="54" spans="1:13" ht="14.25">
      <c r="A54" s="20" t="s">
        <v>42</v>
      </c>
      <c r="B54" s="5">
        <f t="shared" si="20"/>
        <v>4877</v>
      </c>
      <c r="C54" s="5">
        <v>489</v>
      </c>
      <c r="D54" s="5">
        <v>4388</v>
      </c>
      <c r="E54" s="5"/>
      <c r="F54" s="32">
        <f t="shared" si="21"/>
        <v>73.2</v>
      </c>
      <c r="G54" s="5">
        <v>278</v>
      </c>
      <c r="H54" s="5">
        <v>90</v>
      </c>
      <c r="I54" s="5">
        <v>188</v>
      </c>
      <c r="J54" s="32">
        <v>7</v>
      </c>
      <c r="K54" s="32">
        <f t="shared" si="22"/>
        <v>80.2</v>
      </c>
      <c r="L54" s="44"/>
      <c r="M54" s="15">
        <f t="shared" si="15"/>
        <v>80.2</v>
      </c>
    </row>
    <row r="55" spans="1:13" ht="14.25">
      <c r="A55" s="19" t="s">
        <v>43</v>
      </c>
      <c r="B55" s="5">
        <f t="shared" si="20"/>
        <v>6751</v>
      </c>
      <c r="C55" s="4">
        <v>723</v>
      </c>
      <c r="D55" s="4">
        <v>5274</v>
      </c>
      <c r="E55" s="4">
        <v>754</v>
      </c>
      <c r="F55" s="32">
        <f t="shared" si="21"/>
        <v>101.3</v>
      </c>
      <c r="G55" s="4">
        <v>343</v>
      </c>
      <c r="H55" s="4">
        <v>61</v>
      </c>
      <c r="I55" s="4">
        <v>282</v>
      </c>
      <c r="J55" s="32">
        <v>9.4</v>
      </c>
      <c r="K55" s="32">
        <f t="shared" si="22"/>
        <v>110.7</v>
      </c>
      <c r="L55" s="46">
        <v>74.96</v>
      </c>
      <c r="M55" s="15">
        <f t="shared" si="15"/>
        <v>35.74000000000001</v>
      </c>
    </row>
    <row r="56" spans="1:13" ht="14.25">
      <c r="A56" s="19" t="s">
        <v>44</v>
      </c>
      <c r="B56" s="5">
        <f t="shared" si="20"/>
        <v>4683</v>
      </c>
      <c r="C56" s="5">
        <v>960</v>
      </c>
      <c r="D56" s="5">
        <v>2978</v>
      </c>
      <c r="E56" s="5">
        <v>745</v>
      </c>
      <c r="F56" s="32">
        <f t="shared" si="21"/>
        <v>70.2</v>
      </c>
      <c r="G56" s="5">
        <v>412</v>
      </c>
      <c r="H56" s="5">
        <v>215</v>
      </c>
      <c r="I56" s="5">
        <v>197</v>
      </c>
      <c r="J56" s="32">
        <v>9.1</v>
      </c>
      <c r="K56" s="32">
        <f t="shared" si="22"/>
        <v>79.3</v>
      </c>
      <c r="L56" s="44"/>
      <c r="M56" s="15">
        <f t="shared" si="15"/>
        <v>79.3</v>
      </c>
    </row>
    <row r="57" spans="1:13" ht="14.25">
      <c r="A57" s="20" t="s">
        <v>45</v>
      </c>
      <c r="B57" s="5">
        <f t="shared" si="20"/>
        <v>1856</v>
      </c>
      <c r="C57" s="5">
        <v>842</v>
      </c>
      <c r="D57" s="5">
        <v>1014</v>
      </c>
      <c r="E57" s="5"/>
      <c r="F57" s="32">
        <f t="shared" si="21"/>
        <v>27.8</v>
      </c>
      <c r="G57" s="5">
        <v>119</v>
      </c>
      <c r="H57" s="5">
        <v>52</v>
      </c>
      <c r="I57" s="5">
        <v>67</v>
      </c>
      <c r="J57" s="32">
        <v>2.8</v>
      </c>
      <c r="K57" s="32">
        <f t="shared" si="22"/>
        <v>30.6</v>
      </c>
      <c r="L57" s="44"/>
      <c r="M57" s="15">
        <f t="shared" si="15"/>
        <v>30.6</v>
      </c>
    </row>
    <row r="58" spans="1:13" ht="14.25">
      <c r="A58" s="20" t="s">
        <v>46</v>
      </c>
      <c r="B58" s="5">
        <f t="shared" si="20"/>
        <v>1039</v>
      </c>
      <c r="C58" s="3"/>
      <c r="D58" s="3">
        <v>304</v>
      </c>
      <c r="E58" s="3">
        <v>735</v>
      </c>
      <c r="F58" s="32">
        <f t="shared" si="21"/>
        <v>15.6</v>
      </c>
      <c r="G58" s="3">
        <v>52</v>
      </c>
      <c r="H58" s="3"/>
      <c r="I58" s="3">
        <v>52</v>
      </c>
      <c r="J58" s="32">
        <v>1.6</v>
      </c>
      <c r="K58" s="32">
        <f t="shared" si="22"/>
        <v>17.2</v>
      </c>
      <c r="L58" s="44"/>
      <c r="M58" s="15">
        <f t="shared" si="15"/>
        <v>17.2</v>
      </c>
    </row>
    <row r="59" spans="1:13" ht="14.25">
      <c r="A59" s="19" t="s">
        <v>47</v>
      </c>
      <c r="B59" s="5">
        <f t="shared" si="20"/>
        <v>8473</v>
      </c>
      <c r="C59" s="10">
        <v>1803</v>
      </c>
      <c r="D59" s="10">
        <v>6115</v>
      </c>
      <c r="E59" s="10">
        <v>555</v>
      </c>
      <c r="F59" s="32">
        <f t="shared" si="21"/>
        <v>127.1</v>
      </c>
      <c r="G59" s="10">
        <v>337</v>
      </c>
      <c r="H59" s="10">
        <v>172</v>
      </c>
      <c r="I59" s="10">
        <v>165</v>
      </c>
      <c r="J59" s="32">
        <v>7.6</v>
      </c>
      <c r="K59" s="32">
        <f t="shared" si="22"/>
        <v>134.7</v>
      </c>
      <c r="L59" s="47"/>
      <c r="M59" s="15">
        <f t="shared" si="15"/>
        <v>134.7</v>
      </c>
    </row>
    <row r="60" spans="1:13" ht="14.25">
      <c r="A60" s="19" t="s">
        <v>48</v>
      </c>
      <c r="B60" s="5">
        <f t="shared" si="20"/>
        <v>10561</v>
      </c>
      <c r="C60" s="10">
        <v>2456</v>
      </c>
      <c r="D60" s="10">
        <v>2980</v>
      </c>
      <c r="E60" s="14">
        <v>5125</v>
      </c>
      <c r="F60" s="32">
        <f t="shared" si="21"/>
        <v>158.4</v>
      </c>
      <c r="G60" s="11">
        <v>808</v>
      </c>
      <c r="H60" s="10">
        <v>298</v>
      </c>
      <c r="I60" s="10">
        <v>510</v>
      </c>
      <c r="J60" s="32">
        <v>19.8</v>
      </c>
      <c r="K60" s="32">
        <f t="shared" si="22"/>
        <v>178.20000000000002</v>
      </c>
      <c r="L60" s="47"/>
      <c r="M60" s="15">
        <f t="shared" si="15"/>
        <v>178.20000000000002</v>
      </c>
    </row>
    <row r="61" spans="1:13" ht="14.25">
      <c r="A61" s="20" t="s">
        <v>49</v>
      </c>
      <c r="B61" s="5">
        <f t="shared" si="20"/>
        <v>3303</v>
      </c>
      <c r="C61" s="12">
        <v>1074</v>
      </c>
      <c r="D61" s="12">
        <v>2229</v>
      </c>
      <c r="E61" s="12"/>
      <c r="F61" s="32">
        <f t="shared" si="21"/>
        <v>49.5</v>
      </c>
      <c r="G61" s="12">
        <v>258</v>
      </c>
      <c r="H61" s="12">
        <v>124</v>
      </c>
      <c r="I61" s="12">
        <v>134</v>
      </c>
      <c r="J61" s="32">
        <v>5.9</v>
      </c>
      <c r="K61" s="32">
        <f t="shared" si="22"/>
        <v>55.4</v>
      </c>
      <c r="L61" s="44"/>
      <c r="M61" s="15">
        <f t="shared" si="15"/>
        <v>55.4</v>
      </c>
    </row>
    <row r="62" spans="1:13" ht="14.25">
      <c r="A62" s="20" t="s">
        <v>50</v>
      </c>
      <c r="B62" s="5">
        <f t="shared" si="20"/>
        <v>9683</v>
      </c>
      <c r="C62" s="5">
        <v>3075</v>
      </c>
      <c r="D62" s="5">
        <v>6478</v>
      </c>
      <c r="E62" s="4">
        <v>130</v>
      </c>
      <c r="F62" s="32">
        <f t="shared" si="21"/>
        <v>145.2</v>
      </c>
      <c r="G62" s="5">
        <v>364</v>
      </c>
      <c r="H62" s="5">
        <v>173</v>
      </c>
      <c r="I62" s="5">
        <v>191</v>
      </c>
      <c r="J62" s="32">
        <v>8.3</v>
      </c>
      <c r="K62" s="32">
        <f t="shared" si="22"/>
        <v>153.5</v>
      </c>
      <c r="L62" s="46">
        <v>38</v>
      </c>
      <c r="M62" s="15">
        <f t="shared" si="15"/>
        <v>115.5</v>
      </c>
    </row>
    <row r="63" spans="1:13" ht="14.25">
      <c r="A63" s="20" t="s">
        <v>51</v>
      </c>
      <c r="B63" s="5">
        <f t="shared" si="20"/>
        <v>640</v>
      </c>
      <c r="C63" s="5">
        <v>213</v>
      </c>
      <c r="D63" s="5">
        <v>296</v>
      </c>
      <c r="E63" s="4">
        <v>131</v>
      </c>
      <c r="F63" s="32">
        <f t="shared" si="21"/>
        <v>9.6</v>
      </c>
      <c r="G63" s="5">
        <v>8</v>
      </c>
      <c r="H63" s="5"/>
      <c r="I63" s="5">
        <v>8</v>
      </c>
      <c r="J63" s="32">
        <v>0.2</v>
      </c>
      <c r="K63" s="32">
        <f t="shared" si="22"/>
        <v>9.799999999999999</v>
      </c>
      <c r="L63" s="15"/>
      <c r="M63" s="15">
        <f t="shared" si="15"/>
        <v>9.799999999999999</v>
      </c>
    </row>
    <row r="64" spans="1:13" s="18" customFormat="1" ht="14.25">
      <c r="A64" s="1" t="s">
        <v>52</v>
      </c>
      <c r="B64" s="6">
        <f aca="true" t="shared" si="23" ref="B64:L64">SUM(B65:B74)</f>
        <v>67278</v>
      </c>
      <c r="C64" s="6">
        <f t="shared" si="23"/>
        <v>24406</v>
      </c>
      <c r="D64" s="6">
        <f t="shared" si="23"/>
        <v>42827</v>
      </c>
      <c r="E64" s="6">
        <f t="shared" si="23"/>
        <v>45</v>
      </c>
      <c r="F64" s="33">
        <f t="shared" si="23"/>
        <v>1009.1999999999999</v>
      </c>
      <c r="G64" s="6">
        <f t="shared" si="23"/>
        <v>4290</v>
      </c>
      <c r="H64" s="6">
        <f t="shared" si="23"/>
        <v>1558</v>
      </c>
      <c r="I64" s="6">
        <f t="shared" si="23"/>
        <v>2732</v>
      </c>
      <c r="J64" s="33">
        <f t="shared" si="23"/>
        <v>105.50000000000001</v>
      </c>
      <c r="K64" s="33">
        <f t="shared" si="23"/>
        <v>1114.7</v>
      </c>
      <c r="L64" s="16">
        <f t="shared" si="23"/>
        <v>45.26</v>
      </c>
      <c r="M64" s="15">
        <f t="shared" si="15"/>
        <v>1069.44</v>
      </c>
    </row>
    <row r="65" spans="1:13" ht="14.25">
      <c r="A65" s="19" t="s">
        <v>85</v>
      </c>
      <c r="B65" s="5">
        <f aca="true" t="shared" si="24" ref="B65:B74">SUM(C65:E65)</f>
        <v>6183</v>
      </c>
      <c r="C65" s="13">
        <v>1870</v>
      </c>
      <c r="D65" s="13">
        <v>4313</v>
      </c>
      <c r="E65" s="13">
        <v>0</v>
      </c>
      <c r="F65" s="32">
        <f aca="true" t="shared" si="25" ref="F65:F74">ROUND(B65*150/10000,1)</f>
        <v>92.7</v>
      </c>
      <c r="G65" s="13">
        <v>412</v>
      </c>
      <c r="H65" s="13">
        <v>137</v>
      </c>
      <c r="I65" s="13">
        <v>275</v>
      </c>
      <c r="J65" s="32">
        <v>10.4</v>
      </c>
      <c r="K65" s="32">
        <f aca="true" t="shared" si="26" ref="K65:K74">F65+J65</f>
        <v>103.10000000000001</v>
      </c>
      <c r="L65" s="15"/>
      <c r="M65" s="15">
        <f t="shared" si="15"/>
        <v>103.10000000000001</v>
      </c>
    </row>
    <row r="66" spans="1:13" ht="14.25">
      <c r="A66" s="20" t="s">
        <v>86</v>
      </c>
      <c r="B66" s="5">
        <f t="shared" si="24"/>
        <v>8005</v>
      </c>
      <c r="C66" s="3">
        <v>3148</v>
      </c>
      <c r="D66" s="3">
        <v>4857</v>
      </c>
      <c r="E66" s="3"/>
      <c r="F66" s="32">
        <f t="shared" si="25"/>
        <v>120.1</v>
      </c>
      <c r="G66" s="3">
        <v>535</v>
      </c>
      <c r="H66" s="3">
        <v>264</v>
      </c>
      <c r="I66" s="3">
        <v>271</v>
      </c>
      <c r="J66" s="32">
        <v>12.1</v>
      </c>
      <c r="K66" s="32">
        <f t="shared" si="26"/>
        <v>132.2</v>
      </c>
      <c r="L66" s="44"/>
      <c r="M66" s="15">
        <f t="shared" si="15"/>
        <v>132.2</v>
      </c>
    </row>
    <row r="67" spans="1:13" ht="14.25">
      <c r="A67" s="20" t="s">
        <v>88</v>
      </c>
      <c r="B67" s="5">
        <f t="shared" si="24"/>
        <v>9271</v>
      </c>
      <c r="C67" s="3">
        <v>2778</v>
      </c>
      <c r="D67" s="3">
        <v>6448</v>
      </c>
      <c r="E67" s="3">
        <v>45</v>
      </c>
      <c r="F67" s="32">
        <f t="shared" si="25"/>
        <v>139.1</v>
      </c>
      <c r="G67" s="3">
        <v>550</v>
      </c>
      <c r="H67" s="3">
        <v>183</v>
      </c>
      <c r="I67" s="3">
        <v>367</v>
      </c>
      <c r="J67" s="32">
        <v>13.7</v>
      </c>
      <c r="K67" s="32">
        <f t="shared" si="26"/>
        <v>152.79999999999998</v>
      </c>
      <c r="L67" s="46">
        <v>45.26</v>
      </c>
      <c r="M67" s="15">
        <f t="shared" si="15"/>
        <v>107.53999999999999</v>
      </c>
    </row>
    <row r="68" spans="1:13" ht="14.25">
      <c r="A68" s="20" t="s">
        <v>87</v>
      </c>
      <c r="B68" s="5">
        <f t="shared" si="24"/>
        <v>3327</v>
      </c>
      <c r="C68" s="3">
        <v>1397</v>
      </c>
      <c r="D68" s="3">
        <v>1930</v>
      </c>
      <c r="E68" s="3">
        <v>0</v>
      </c>
      <c r="F68" s="32">
        <f t="shared" si="25"/>
        <v>49.9</v>
      </c>
      <c r="G68" s="3">
        <v>297</v>
      </c>
      <c r="H68" s="3">
        <v>76</v>
      </c>
      <c r="I68" s="3">
        <v>221</v>
      </c>
      <c r="J68" s="32">
        <v>7.7</v>
      </c>
      <c r="K68" s="32">
        <f t="shared" si="26"/>
        <v>57.6</v>
      </c>
      <c r="L68" s="44"/>
      <c r="M68" s="15">
        <f t="shared" si="15"/>
        <v>57.6</v>
      </c>
    </row>
    <row r="69" spans="1:13" ht="14.25">
      <c r="A69" s="19" t="s">
        <v>89</v>
      </c>
      <c r="B69" s="5">
        <f t="shared" si="24"/>
        <v>2891</v>
      </c>
      <c r="C69" s="10">
        <v>1367</v>
      </c>
      <c r="D69" s="10">
        <v>1524</v>
      </c>
      <c r="E69" s="4"/>
      <c r="F69" s="32">
        <f t="shared" si="25"/>
        <v>43.4</v>
      </c>
      <c r="G69" s="10">
        <v>227</v>
      </c>
      <c r="H69" s="10">
        <v>112</v>
      </c>
      <c r="I69" s="10">
        <v>115</v>
      </c>
      <c r="J69" s="32">
        <v>5.2</v>
      </c>
      <c r="K69" s="32">
        <f t="shared" si="26"/>
        <v>48.6</v>
      </c>
      <c r="L69" s="47"/>
      <c r="M69" s="15">
        <f t="shared" si="15"/>
        <v>48.6</v>
      </c>
    </row>
    <row r="70" spans="1:13" ht="14.25">
      <c r="A70" s="20" t="s">
        <v>90</v>
      </c>
      <c r="B70" s="5">
        <f t="shared" si="24"/>
        <v>6600</v>
      </c>
      <c r="C70" s="5">
        <v>1600</v>
      </c>
      <c r="D70" s="5">
        <v>5000</v>
      </c>
      <c r="E70" s="5"/>
      <c r="F70" s="32">
        <f t="shared" si="25"/>
        <v>99</v>
      </c>
      <c r="G70" s="5">
        <v>600</v>
      </c>
      <c r="H70" s="5">
        <v>200</v>
      </c>
      <c r="I70" s="5">
        <v>400</v>
      </c>
      <c r="J70" s="32">
        <v>15</v>
      </c>
      <c r="K70" s="32">
        <f t="shared" si="26"/>
        <v>114</v>
      </c>
      <c r="L70" s="44"/>
      <c r="M70" s="15">
        <f t="shared" si="15"/>
        <v>114</v>
      </c>
    </row>
    <row r="71" spans="1:13" ht="14.25">
      <c r="A71" s="19" t="s">
        <v>91</v>
      </c>
      <c r="B71" s="5">
        <f t="shared" si="24"/>
        <v>4798</v>
      </c>
      <c r="C71" s="13">
        <v>1777</v>
      </c>
      <c r="D71" s="13">
        <v>3021</v>
      </c>
      <c r="E71" s="4"/>
      <c r="F71" s="32">
        <f t="shared" si="25"/>
        <v>72</v>
      </c>
      <c r="G71" s="13">
        <v>418</v>
      </c>
      <c r="H71" s="13">
        <v>145</v>
      </c>
      <c r="I71" s="13">
        <v>273</v>
      </c>
      <c r="J71" s="32">
        <v>10.4</v>
      </c>
      <c r="K71" s="32">
        <f t="shared" si="26"/>
        <v>82.4</v>
      </c>
      <c r="L71" s="15"/>
      <c r="M71" s="15">
        <f aca="true" t="shared" si="27" ref="M71:M93">K71-L71</f>
        <v>82.4</v>
      </c>
    </row>
    <row r="72" spans="1:13" ht="14.25">
      <c r="A72" s="20" t="s">
        <v>92</v>
      </c>
      <c r="B72" s="5">
        <f t="shared" si="24"/>
        <v>4442</v>
      </c>
      <c r="C72" s="5">
        <v>1460</v>
      </c>
      <c r="D72" s="5">
        <v>2982</v>
      </c>
      <c r="E72" s="5">
        <v>0</v>
      </c>
      <c r="F72" s="32">
        <f t="shared" si="25"/>
        <v>66.6</v>
      </c>
      <c r="G72" s="5">
        <v>313</v>
      </c>
      <c r="H72" s="5">
        <v>97</v>
      </c>
      <c r="I72" s="5">
        <v>216</v>
      </c>
      <c r="J72" s="32">
        <v>8</v>
      </c>
      <c r="K72" s="32">
        <f t="shared" si="26"/>
        <v>74.6</v>
      </c>
      <c r="L72" s="44"/>
      <c r="M72" s="15">
        <f t="shared" si="27"/>
        <v>74.6</v>
      </c>
    </row>
    <row r="73" spans="1:13" ht="14.25">
      <c r="A73" s="19" t="s">
        <v>93</v>
      </c>
      <c r="B73" s="5">
        <f t="shared" si="24"/>
        <v>13362</v>
      </c>
      <c r="C73" s="3">
        <v>5468</v>
      </c>
      <c r="D73" s="3">
        <v>7894</v>
      </c>
      <c r="E73" s="3"/>
      <c r="F73" s="32">
        <f t="shared" si="25"/>
        <v>200.4</v>
      </c>
      <c r="G73" s="3">
        <v>505</v>
      </c>
      <c r="H73" s="3">
        <v>177</v>
      </c>
      <c r="I73" s="3">
        <v>328</v>
      </c>
      <c r="J73" s="32">
        <v>12.5</v>
      </c>
      <c r="K73" s="32">
        <f t="shared" si="26"/>
        <v>212.9</v>
      </c>
      <c r="L73" s="44"/>
      <c r="M73" s="15">
        <f t="shared" si="27"/>
        <v>212.9</v>
      </c>
    </row>
    <row r="74" spans="1:13" ht="14.25">
      <c r="A74" s="20" t="s">
        <v>94</v>
      </c>
      <c r="B74" s="5">
        <f t="shared" si="24"/>
        <v>8399</v>
      </c>
      <c r="C74" s="5">
        <v>3541</v>
      </c>
      <c r="D74" s="5">
        <v>4858</v>
      </c>
      <c r="E74" s="5">
        <v>0</v>
      </c>
      <c r="F74" s="32">
        <f t="shared" si="25"/>
        <v>126</v>
      </c>
      <c r="G74" s="5">
        <v>433</v>
      </c>
      <c r="H74" s="5">
        <v>167</v>
      </c>
      <c r="I74" s="5">
        <v>266</v>
      </c>
      <c r="J74" s="32">
        <v>10.5</v>
      </c>
      <c r="K74" s="32">
        <f t="shared" si="26"/>
        <v>136.5</v>
      </c>
      <c r="L74" s="44"/>
      <c r="M74" s="15">
        <f t="shared" si="27"/>
        <v>136.5</v>
      </c>
    </row>
    <row r="75" spans="1:13" s="18" customFormat="1" ht="14.25">
      <c r="A75" s="27" t="s">
        <v>53</v>
      </c>
      <c r="B75" s="27">
        <f aca="true" t="shared" si="28" ref="B75:L75">SUM(B76:B82)</f>
        <v>92598</v>
      </c>
      <c r="C75" s="27">
        <f t="shared" si="28"/>
        <v>32050</v>
      </c>
      <c r="D75" s="27">
        <f t="shared" si="28"/>
        <v>60170</v>
      </c>
      <c r="E75" s="27">
        <f t="shared" si="28"/>
        <v>378</v>
      </c>
      <c r="F75" s="35">
        <f t="shared" si="28"/>
        <v>1389</v>
      </c>
      <c r="G75" s="27">
        <f t="shared" si="28"/>
        <v>13221</v>
      </c>
      <c r="H75" s="27">
        <f t="shared" si="28"/>
        <v>6409</v>
      </c>
      <c r="I75" s="27">
        <f t="shared" si="28"/>
        <v>6812</v>
      </c>
      <c r="J75" s="35">
        <f t="shared" si="28"/>
        <v>300.5</v>
      </c>
      <c r="K75" s="35">
        <f t="shared" si="28"/>
        <v>1689.4999999999998</v>
      </c>
      <c r="L75" s="48">
        <f t="shared" si="28"/>
        <v>0</v>
      </c>
      <c r="M75" s="15">
        <f t="shared" si="27"/>
        <v>1689.4999999999998</v>
      </c>
    </row>
    <row r="76" spans="1:13" ht="14.25">
      <c r="A76" s="28" t="s">
        <v>54</v>
      </c>
      <c r="B76" s="5">
        <f aca="true" t="shared" si="29" ref="B76:B82">SUM(C76:E76)</f>
        <v>4211</v>
      </c>
      <c r="C76" s="25">
        <v>1418</v>
      </c>
      <c r="D76" s="25">
        <v>2793</v>
      </c>
      <c r="E76" s="24">
        <v>0</v>
      </c>
      <c r="F76" s="32">
        <f aca="true" t="shared" si="30" ref="F76:F82">ROUND(B76*150/10000,1)</f>
        <v>63.2</v>
      </c>
      <c r="G76" s="25">
        <v>1405</v>
      </c>
      <c r="H76" s="25">
        <v>591</v>
      </c>
      <c r="I76" s="25">
        <v>814</v>
      </c>
      <c r="J76" s="32">
        <v>33.3</v>
      </c>
      <c r="K76" s="32">
        <f aca="true" t="shared" si="31" ref="K76:K82">F76+J76</f>
        <v>96.5</v>
      </c>
      <c r="L76" s="49"/>
      <c r="M76" s="15">
        <f t="shared" si="27"/>
        <v>96.5</v>
      </c>
    </row>
    <row r="77" spans="1:13" ht="14.25">
      <c r="A77" s="28" t="s">
        <v>55</v>
      </c>
      <c r="B77" s="5">
        <f t="shared" si="29"/>
        <v>19639</v>
      </c>
      <c r="C77" s="25">
        <v>7658</v>
      </c>
      <c r="D77" s="25">
        <v>11981</v>
      </c>
      <c r="E77" s="24"/>
      <c r="F77" s="32">
        <f t="shared" si="30"/>
        <v>294.6</v>
      </c>
      <c r="G77" s="25">
        <v>4144</v>
      </c>
      <c r="H77" s="25">
        <v>2496</v>
      </c>
      <c r="I77" s="25">
        <v>1648</v>
      </c>
      <c r="J77" s="32">
        <v>86.8</v>
      </c>
      <c r="K77" s="32">
        <f t="shared" si="31"/>
        <v>381.40000000000003</v>
      </c>
      <c r="L77" s="49"/>
      <c r="M77" s="15">
        <f t="shared" si="27"/>
        <v>381.40000000000003</v>
      </c>
    </row>
    <row r="78" spans="1:13" ht="14.25">
      <c r="A78" s="28" t="s">
        <v>56</v>
      </c>
      <c r="B78" s="5">
        <f t="shared" si="29"/>
        <v>14438</v>
      </c>
      <c r="C78" s="25">
        <v>3984</v>
      </c>
      <c r="D78" s="25">
        <v>10382</v>
      </c>
      <c r="E78" s="24">
        <v>72</v>
      </c>
      <c r="F78" s="32">
        <f t="shared" si="30"/>
        <v>216.6</v>
      </c>
      <c r="G78" s="25">
        <v>1536</v>
      </c>
      <c r="H78" s="25">
        <v>640</v>
      </c>
      <c r="I78" s="25">
        <v>896</v>
      </c>
      <c r="J78" s="32">
        <v>36.5</v>
      </c>
      <c r="K78" s="32">
        <f t="shared" si="31"/>
        <v>253.1</v>
      </c>
      <c r="L78" s="49"/>
      <c r="M78" s="15">
        <f t="shared" si="27"/>
        <v>253.1</v>
      </c>
    </row>
    <row r="79" spans="1:13" ht="14.25">
      <c r="A79" s="28" t="s">
        <v>57</v>
      </c>
      <c r="B79" s="5">
        <f t="shared" si="29"/>
        <v>22289</v>
      </c>
      <c r="C79" s="25">
        <v>8294</v>
      </c>
      <c r="D79" s="25">
        <v>13995</v>
      </c>
      <c r="E79" s="24"/>
      <c r="F79" s="32">
        <f t="shared" si="30"/>
        <v>334.3</v>
      </c>
      <c r="G79" s="25">
        <v>1435</v>
      </c>
      <c r="H79" s="25">
        <v>669</v>
      </c>
      <c r="I79" s="25">
        <v>766</v>
      </c>
      <c r="J79" s="32">
        <v>33</v>
      </c>
      <c r="K79" s="32">
        <f t="shared" si="31"/>
        <v>367.3</v>
      </c>
      <c r="L79" s="49"/>
      <c r="M79" s="15">
        <f t="shared" si="27"/>
        <v>367.3</v>
      </c>
    </row>
    <row r="80" spans="1:13" ht="14.25">
      <c r="A80" s="28" t="s">
        <v>58</v>
      </c>
      <c r="B80" s="5">
        <f t="shared" si="29"/>
        <v>16175</v>
      </c>
      <c r="C80" s="25">
        <v>5769</v>
      </c>
      <c r="D80" s="25">
        <v>10406</v>
      </c>
      <c r="E80" s="24"/>
      <c r="F80" s="32">
        <f t="shared" si="30"/>
        <v>242.6</v>
      </c>
      <c r="G80" s="25">
        <v>2597</v>
      </c>
      <c r="H80" s="25">
        <v>1108</v>
      </c>
      <c r="I80" s="25">
        <v>1489</v>
      </c>
      <c r="J80" s="32">
        <v>61.3</v>
      </c>
      <c r="K80" s="32">
        <f t="shared" si="31"/>
        <v>303.9</v>
      </c>
      <c r="L80" s="49"/>
      <c r="M80" s="15">
        <f t="shared" si="27"/>
        <v>303.9</v>
      </c>
    </row>
    <row r="81" spans="1:13" ht="14.25">
      <c r="A81" s="28" t="s">
        <v>8</v>
      </c>
      <c r="B81" s="5">
        <f t="shared" si="29"/>
        <v>6566</v>
      </c>
      <c r="C81" s="25">
        <v>2797</v>
      </c>
      <c r="D81" s="25">
        <v>3673</v>
      </c>
      <c r="E81" s="24">
        <v>96</v>
      </c>
      <c r="F81" s="32">
        <f t="shared" si="30"/>
        <v>98.5</v>
      </c>
      <c r="G81" s="25">
        <v>1194</v>
      </c>
      <c r="H81" s="25">
        <v>585</v>
      </c>
      <c r="I81" s="25">
        <v>609</v>
      </c>
      <c r="J81" s="32">
        <v>27.1</v>
      </c>
      <c r="K81" s="32">
        <f t="shared" si="31"/>
        <v>125.6</v>
      </c>
      <c r="L81" s="49"/>
      <c r="M81" s="15">
        <f t="shared" si="27"/>
        <v>125.6</v>
      </c>
    </row>
    <row r="82" spans="1:13" ht="14.25">
      <c r="A82" s="19" t="s">
        <v>59</v>
      </c>
      <c r="B82" s="5">
        <f t="shared" si="29"/>
        <v>9280</v>
      </c>
      <c r="C82" s="24">
        <v>2130</v>
      </c>
      <c r="D82" s="24">
        <v>6940</v>
      </c>
      <c r="E82" s="24">
        <v>210</v>
      </c>
      <c r="F82" s="32">
        <f t="shared" si="30"/>
        <v>139.2</v>
      </c>
      <c r="G82" s="24">
        <f>H82+I82</f>
        <v>910</v>
      </c>
      <c r="H82" s="24">
        <v>320</v>
      </c>
      <c r="I82" s="24">
        <v>590</v>
      </c>
      <c r="J82" s="32">
        <v>22.5</v>
      </c>
      <c r="K82" s="32">
        <f t="shared" si="31"/>
        <v>161.7</v>
      </c>
      <c r="L82" s="50"/>
      <c r="M82" s="15">
        <f t="shared" si="27"/>
        <v>161.7</v>
      </c>
    </row>
    <row r="83" spans="1:13" s="18" customFormat="1" ht="14.25">
      <c r="A83" s="1" t="s">
        <v>60</v>
      </c>
      <c r="B83" s="1">
        <f aca="true" t="shared" si="32" ref="B83:L83">SUM(B84:B93)</f>
        <v>60613</v>
      </c>
      <c r="C83" s="1">
        <f t="shared" si="32"/>
        <v>11442</v>
      </c>
      <c r="D83" s="1">
        <f t="shared" si="32"/>
        <v>42363</v>
      </c>
      <c r="E83" s="1">
        <f t="shared" si="32"/>
        <v>6808</v>
      </c>
      <c r="F83" s="33">
        <f t="shared" si="32"/>
        <v>909.1</v>
      </c>
      <c r="G83" s="1">
        <f t="shared" si="32"/>
        <v>6046</v>
      </c>
      <c r="H83" s="1">
        <f t="shared" si="32"/>
        <v>1657</v>
      </c>
      <c r="I83" s="1">
        <f t="shared" si="32"/>
        <v>4389</v>
      </c>
      <c r="J83" s="33">
        <f t="shared" si="32"/>
        <v>156.4</v>
      </c>
      <c r="K83" s="33">
        <f t="shared" si="32"/>
        <v>1065.5</v>
      </c>
      <c r="L83" s="16">
        <f t="shared" si="32"/>
        <v>420.48</v>
      </c>
      <c r="M83" s="15">
        <f t="shared" si="27"/>
        <v>645.02</v>
      </c>
    </row>
    <row r="84" spans="1:13" ht="14.25">
      <c r="A84" s="20" t="s">
        <v>61</v>
      </c>
      <c r="B84" s="5">
        <f aca="true" t="shared" si="33" ref="B84:B93">SUM(C84:E84)</f>
        <v>686</v>
      </c>
      <c r="C84" s="3">
        <v>120</v>
      </c>
      <c r="D84" s="3">
        <v>566</v>
      </c>
      <c r="E84" s="3">
        <v>0</v>
      </c>
      <c r="F84" s="32">
        <f aca="true" t="shared" si="34" ref="F84:F93">ROUND(B84*150/10000,1)</f>
        <v>10.3</v>
      </c>
      <c r="G84" s="3">
        <f aca="true" t="shared" si="35" ref="G84:G93">SUM(H84:I84)</f>
        <v>219</v>
      </c>
      <c r="H84" s="3">
        <v>120</v>
      </c>
      <c r="I84" s="3">
        <v>99</v>
      </c>
      <c r="J84" s="32">
        <v>4.8</v>
      </c>
      <c r="K84" s="32">
        <f aca="true" t="shared" si="36" ref="K84:K93">F84+J84</f>
        <v>15.100000000000001</v>
      </c>
      <c r="L84" s="44"/>
      <c r="M84" s="15">
        <f t="shared" si="27"/>
        <v>15.100000000000001</v>
      </c>
    </row>
    <row r="85" spans="1:13" ht="14.25">
      <c r="A85" s="20" t="s">
        <v>9</v>
      </c>
      <c r="B85" s="5">
        <f t="shared" si="33"/>
        <v>4175</v>
      </c>
      <c r="C85" s="4">
        <v>490</v>
      </c>
      <c r="D85" s="4">
        <v>3547</v>
      </c>
      <c r="E85" s="3">
        <v>138</v>
      </c>
      <c r="F85" s="32">
        <f t="shared" si="34"/>
        <v>62.6</v>
      </c>
      <c r="G85" s="3">
        <f t="shared" si="35"/>
        <v>698</v>
      </c>
      <c r="H85" s="4">
        <v>101</v>
      </c>
      <c r="I85" s="4">
        <v>597</v>
      </c>
      <c r="J85" s="32">
        <v>19.4</v>
      </c>
      <c r="K85" s="32">
        <f t="shared" si="36"/>
        <v>82</v>
      </c>
      <c r="L85" s="46">
        <v>82</v>
      </c>
      <c r="M85" s="15">
        <f t="shared" si="27"/>
        <v>0</v>
      </c>
    </row>
    <row r="86" spans="1:13" ht="14.25">
      <c r="A86" s="20" t="s">
        <v>10</v>
      </c>
      <c r="B86" s="5">
        <f t="shared" si="33"/>
        <v>15587</v>
      </c>
      <c r="C86" s="4">
        <v>4690</v>
      </c>
      <c r="D86" s="4">
        <v>10319</v>
      </c>
      <c r="E86" s="3">
        <v>578</v>
      </c>
      <c r="F86" s="32">
        <f t="shared" si="34"/>
        <v>233.8</v>
      </c>
      <c r="G86" s="3">
        <f t="shared" si="35"/>
        <v>1809</v>
      </c>
      <c r="H86" s="4">
        <v>572</v>
      </c>
      <c r="I86" s="4">
        <v>1237</v>
      </c>
      <c r="J86" s="32">
        <v>45.7</v>
      </c>
      <c r="K86" s="32">
        <f t="shared" si="36"/>
        <v>279.5</v>
      </c>
      <c r="L86" s="44"/>
      <c r="M86" s="15">
        <f t="shared" si="27"/>
        <v>279.5</v>
      </c>
    </row>
    <row r="87" spans="1:13" ht="14.25">
      <c r="A87" s="20" t="s">
        <v>11</v>
      </c>
      <c r="B87" s="5">
        <f t="shared" si="33"/>
        <v>5560</v>
      </c>
      <c r="C87" s="3">
        <v>900</v>
      </c>
      <c r="D87" s="3">
        <v>4660</v>
      </c>
      <c r="E87" s="3"/>
      <c r="F87" s="32">
        <f t="shared" si="34"/>
        <v>83.4</v>
      </c>
      <c r="G87" s="3">
        <f t="shared" si="35"/>
        <v>258</v>
      </c>
      <c r="H87" s="3">
        <v>69</v>
      </c>
      <c r="I87" s="3">
        <v>189</v>
      </c>
      <c r="J87" s="32">
        <v>6.7</v>
      </c>
      <c r="K87" s="32">
        <f t="shared" si="36"/>
        <v>90.10000000000001</v>
      </c>
      <c r="L87" s="44"/>
      <c r="M87" s="15">
        <f t="shared" si="27"/>
        <v>90.10000000000001</v>
      </c>
    </row>
    <row r="88" spans="1:13" ht="14.25">
      <c r="A88" s="20" t="s">
        <v>12</v>
      </c>
      <c r="B88" s="5">
        <f t="shared" si="33"/>
        <v>7093</v>
      </c>
      <c r="C88" s="3">
        <v>1429</v>
      </c>
      <c r="D88" s="3">
        <v>5490</v>
      </c>
      <c r="E88" s="3">
        <v>174</v>
      </c>
      <c r="F88" s="32">
        <f t="shared" si="34"/>
        <v>106.4</v>
      </c>
      <c r="G88" s="3">
        <f t="shared" si="35"/>
        <v>574</v>
      </c>
      <c r="H88" s="3">
        <v>190</v>
      </c>
      <c r="I88" s="3">
        <v>384</v>
      </c>
      <c r="J88" s="32">
        <v>14.4</v>
      </c>
      <c r="K88" s="32">
        <f t="shared" si="36"/>
        <v>120.80000000000001</v>
      </c>
      <c r="L88" s="46">
        <v>120.8</v>
      </c>
      <c r="M88" s="15">
        <f t="shared" si="27"/>
        <v>0</v>
      </c>
    </row>
    <row r="89" spans="1:13" ht="14.25">
      <c r="A89" s="20" t="s">
        <v>13</v>
      </c>
      <c r="B89" s="5">
        <f t="shared" si="33"/>
        <v>7223</v>
      </c>
      <c r="C89" s="3">
        <v>935</v>
      </c>
      <c r="D89" s="3">
        <v>6048</v>
      </c>
      <c r="E89" s="3">
        <v>240</v>
      </c>
      <c r="F89" s="32">
        <f t="shared" si="34"/>
        <v>108.3</v>
      </c>
      <c r="G89" s="3">
        <f t="shared" si="35"/>
        <v>767</v>
      </c>
      <c r="H89" s="3">
        <v>201</v>
      </c>
      <c r="I89" s="3">
        <v>566</v>
      </c>
      <c r="J89" s="32">
        <v>20</v>
      </c>
      <c r="K89" s="32">
        <f t="shared" si="36"/>
        <v>128.3</v>
      </c>
      <c r="L89" s="44"/>
      <c r="M89" s="15">
        <f t="shared" si="27"/>
        <v>128.3</v>
      </c>
    </row>
    <row r="90" spans="1:13" ht="14.25">
      <c r="A90" s="20" t="s">
        <v>14</v>
      </c>
      <c r="B90" s="5">
        <f t="shared" si="33"/>
        <v>3248</v>
      </c>
      <c r="C90" s="3">
        <v>461</v>
      </c>
      <c r="D90" s="3">
        <v>2787</v>
      </c>
      <c r="E90" s="3"/>
      <c r="F90" s="32">
        <f t="shared" si="34"/>
        <v>48.7</v>
      </c>
      <c r="G90" s="3">
        <f t="shared" si="35"/>
        <v>369</v>
      </c>
      <c r="H90" s="3">
        <v>81</v>
      </c>
      <c r="I90" s="3">
        <v>288</v>
      </c>
      <c r="J90" s="32">
        <v>9.8</v>
      </c>
      <c r="K90" s="32">
        <f t="shared" si="36"/>
        <v>58.5</v>
      </c>
      <c r="L90" s="46">
        <v>55.3</v>
      </c>
      <c r="M90" s="15">
        <f t="shared" si="27"/>
        <v>3.200000000000003</v>
      </c>
    </row>
    <row r="91" spans="1:13" ht="14.25">
      <c r="A91" s="20" t="s">
        <v>62</v>
      </c>
      <c r="B91" s="5">
        <f t="shared" si="33"/>
        <v>6911</v>
      </c>
      <c r="C91" s="3">
        <v>351</v>
      </c>
      <c r="D91" s="3">
        <v>3886</v>
      </c>
      <c r="E91" s="3">
        <v>2674</v>
      </c>
      <c r="F91" s="32">
        <f t="shared" si="34"/>
        <v>103.7</v>
      </c>
      <c r="G91" s="3">
        <f t="shared" si="35"/>
        <v>493</v>
      </c>
      <c r="H91" s="3">
        <v>55</v>
      </c>
      <c r="I91" s="3">
        <v>438</v>
      </c>
      <c r="J91" s="32">
        <v>13.9</v>
      </c>
      <c r="K91" s="32">
        <f t="shared" si="36"/>
        <v>117.60000000000001</v>
      </c>
      <c r="L91" s="46">
        <v>117.6</v>
      </c>
      <c r="M91" s="15">
        <f t="shared" si="27"/>
        <v>0</v>
      </c>
    </row>
    <row r="92" spans="1:13" ht="14.25">
      <c r="A92" s="19" t="s">
        <v>15</v>
      </c>
      <c r="B92" s="5">
        <f t="shared" si="33"/>
        <v>5889</v>
      </c>
      <c r="C92" s="4">
        <v>261</v>
      </c>
      <c r="D92" s="4">
        <v>2624</v>
      </c>
      <c r="E92" s="4">
        <v>3004</v>
      </c>
      <c r="F92" s="32">
        <f t="shared" si="34"/>
        <v>88.3</v>
      </c>
      <c r="G92" s="3">
        <f t="shared" si="35"/>
        <v>315</v>
      </c>
      <c r="H92" s="4">
        <v>25</v>
      </c>
      <c r="I92" s="4">
        <v>290</v>
      </c>
      <c r="J92" s="32">
        <v>9.1</v>
      </c>
      <c r="K92" s="32">
        <f t="shared" si="36"/>
        <v>97.39999999999999</v>
      </c>
      <c r="L92" s="46">
        <v>44.78</v>
      </c>
      <c r="M92" s="15">
        <f t="shared" si="27"/>
        <v>52.61999999999999</v>
      </c>
    </row>
    <row r="93" spans="1:13" ht="14.25">
      <c r="A93" s="19" t="s">
        <v>63</v>
      </c>
      <c r="B93" s="5">
        <f t="shared" si="33"/>
        <v>4241</v>
      </c>
      <c r="C93" s="4">
        <v>1805</v>
      </c>
      <c r="D93" s="4">
        <v>2436</v>
      </c>
      <c r="E93" s="4"/>
      <c r="F93" s="32">
        <f t="shared" si="34"/>
        <v>63.6</v>
      </c>
      <c r="G93" s="3">
        <f t="shared" si="35"/>
        <v>544</v>
      </c>
      <c r="H93" s="4">
        <v>243</v>
      </c>
      <c r="I93" s="4">
        <v>301</v>
      </c>
      <c r="J93" s="32">
        <v>12.6</v>
      </c>
      <c r="K93" s="32">
        <f t="shared" si="36"/>
        <v>76.2</v>
      </c>
      <c r="L93" s="44"/>
      <c r="M93" s="15">
        <f t="shared" si="27"/>
        <v>76.2</v>
      </c>
    </row>
    <row r="94" spans="1:13" ht="14.25">
      <c r="A94" s="17"/>
      <c r="B94" s="30"/>
      <c r="C94" s="30"/>
      <c r="D94" s="30"/>
      <c r="E94" s="30"/>
      <c r="F94" s="36"/>
      <c r="G94" s="30"/>
      <c r="H94" s="30"/>
      <c r="I94" s="30"/>
      <c r="J94" s="36"/>
      <c r="K94" s="36"/>
      <c r="L94" s="38"/>
      <c r="M94" s="38"/>
    </row>
    <row r="95" spans="1:13" ht="14.25">
      <c r="A95" s="17"/>
      <c r="B95" s="30"/>
      <c r="C95" s="30"/>
      <c r="D95" s="30"/>
      <c r="E95" s="30"/>
      <c r="F95" s="36"/>
      <c r="G95" s="30"/>
      <c r="H95" s="30"/>
      <c r="I95" s="30"/>
      <c r="J95" s="36"/>
      <c r="K95" s="36"/>
      <c r="L95" s="38"/>
      <c r="M95" s="38"/>
    </row>
    <row r="96" spans="1:13" ht="14.25">
      <c r="A96" s="17"/>
      <c r="B96" s="30"/>
      <c r="C96" s="30"/>
      <c r="D96" s="30"/>
      <c r="E96" s="30"/>
      <c r="F96" s="36"/>
      <c r="G96" s="30"/>
      <c r="H96" s="30"/>
      <c r="I96" s="30"/>
      <c r="J96" s="36"/>
      <c r="K96" s="36"/>
      <c r="L96" s="38"/>
      <c r="M96" s="38"/>
    </row>
    <row r="97" spans="1:13" ht="14.25">
      <c r="A97" s="17"/>
      <c r="B97" s="30"/>
      <c r="C97" s="30"/>
      <c r="D97" s="30"/>
      <c r="E97" s="30"/>
      <c r="F97" s="36"/>
      <c r="G97" s="30"/>
      <c r="H97" s="30"/>
      <c r="I97" s="30"/>
      <c r="J97" s="36"/>
      <c r="K97" s="36"/>
      <c r="L97" s="38"/>
      <c r="M97" s="38"/>
    </row>
    <row r="98" spans="1:13" ht="14.25">
      <c r="A98" s="17"/>
      <c r="B98" s="30"/>
      <c r="C98" s="30"/>
      <c r="D98" s="30"/>
      <c r="E98" s="30"/>
      <c r="F98" s="36"/>
      <c r="G98" s="30"/>
      <c r="H98" s="30"/>
      <c r="I98" s="30"/>
      <c r="J98" s="36"/>
      <c r="K98" s="36"/>
      <c r="L98" s="38"/>
      <c r="M98" s="38"/>
    </row>
    <row r="99" spans="1:13" ht="14.25">
      <c r="A99" s="17"/>
      <c r="B99" s="30"/>
      <c r="C99" s="30"/>
      <c r="D99" s="30"/>
      <c r="E99" s="30"/>
      <c r="F99" s="36"/>
      <c r="G99" s="30"/>
      <c r="H99" s="30"/>
      <c r="I99" s="30"/>
      <c r="J99" s="36"/>
      <c r="K99" s="36"/>
      <c r="L99" s="38"/>
      <c r="M99" s="38"/>
    </row>
    <row r="100" spans="1:13" ht="14.25">
      <c r="A100" s="17"/>
      <c r="B100" s="30"/>
      <c r="C100" s="30"/>
      <c r="D100" s="30"/>
      <c r="E100" s="30"/>
      <c r="F100" s="36"/>
      <c r="G100" s="30"/>
      <c r="H100" s="30"/>
      <c r="I100" s="30"/>
      <c r="J100" s="36"/>
      <c r="K100" s="36"/>
      <c r="L100" s="38"/>
      <c r="M100" s="38"/>
    </row>
    <row r="101" spans="1:13" ht="14.25">
      <c r="A101" s="17"/>
      <c r="B101" s="30"/>
      <c r="C101" s="30"/>
      <c r="D101" s="30"/>
      <c r="E101" s="30"/>
      <c r="F101" s="36"/>
      <c r="G101" s="30"/>
      <c r="H101" s="30"/>
      <c r="I101" s="30"/>
      <c r="J101" s="36"/>
      <c r="K101" s="36"/>
      <c r="L101" s="38"/>
      <c r="M101" s="38"/>
    </row>
    <row r="102" spans="1:13" ht="14.25">
      <c r="A102" s="17"/>
      <c r="B102" s="30"/>
      <c r="C102" s="30"/>
      <c r="D102" s="30"/>
      <c r="E102" s="30"/>
      <c r="F102" s="36"/>
      <c r="G102" s="30"/>
      <c r="H102" s="30"/>
      <c r="I102" s="30"/>
      <c r="J102" s="36"/>
      <c r="K102" s="36"/>
      <c r="L102" s="38"/>
      <c r="M102" s="38"/>
    </row>
    <row r="103" spans="1:13" ht="14.25">
      <c r="A103" s="17"/>
      <c r="B103" s="30"/>
      <c r="C103" s="30"/>
      <c r="D103" s="30"/>
      <c r="E103" s="30"/>
      <c r="F103" s="36"/>
      <c r="G103" s="30"/>
      <c r="H103" s="30"/>
      <c r="I103" s="30"/>
      <c r="J103" s="36"/>
      <c r="K103" s="36"/>
      <c r="L103" s="38"/>
      <c r="M103" s="38"/>
    </row>
    <row r="104" spans="1:13" ht="14.25">
      <c r="A104" s="17"/>
      <c r="B104" s="30"/>
      <c r="C104" s="30"/>
      <c r="D104" s="30"/>
      <c r="E104" s="30"/>
      <c r="F104" s="36"/>
      <c r="G104" s="30"/>
      <c r="H104" s="30"/>
      <c r="I104" s="30"/>
      <c r="J104" s="36"/>
      <c r="K104" s="36"/>
      <c r="L104" s="38"/>
      <c r="M104" s="38"/>
    </row>
    <row r="105" spans="1:13" ht="14.25">
      <c r="A105" s="17"/>
      <c r="B105" s="30"/>
      <c r="C105" s="30"/>
      <c r="D105" s="30"/>
      <c r="E105" s="30"/>
      <c r="F105" s="36"/>
      <c r="G105" s="30"/>
      <c r="H105" s="30"/>
      <c r="I105" s="30"/>
      <c r="J105" s="36"/>
      <c r="K105" s="36"/>
      <c r="L105" s="38"/>
      <c r="M105" s="38"/>
    </row>
    <row r="106" spans="1:13" ht="14.25">
      <c r="A106" s="17"/>
      <c r="B106" s="30"/>
      <c r="C106" s="30"/>
      <c r="D106" s="30"/>
      <c r="E106" s="30"/>
      <c r="F106" s="36"/>
      <c r="G106" s="30"/>
      <c r="H106" s="30"/>
      <c r="I106" s="30"/>
      <c r="J106" s="36"/>
      <c r="K106" s="36"/>
      <c r="L106" s="38"/>
      <c r="M106" s="38"/>
    </row>
    <row r="107" spans="1:13" ht="14.25">
      <c r="A107" s="17"/>
      <c r="B107" s="30"/>
      <c r="C107" s="30"/>
      <c r="D107" s="30"/>
      <c r="E107" s="30"/>
      <c r="F107" s="36"/>
      <c r="G107" s="30"/>
      <c r="H107" s="30"/>
      <c r="I107" s="30"/>
      <c r="J107" s="36"/>
      <c r="K107" s="36"/>
      <c r="L107" s="38"/>
      <c r="M107" s="38"/>
    </row>
    <row r="108" spans="1:13" ht="14.25">
      <c r="A108" s="17"/>
      <c r="B108" s="30"/>
      <c r="C108" s="30"/>
      <c r="D108" s="30"/>
      <c r="E108" s="30"/>
      <c r="F108" s="36"/>
      <c r="G108" s="30"/>
      <c r="H108" s="30"/>
      <c r="I108" s="30"/>
      <c r="J108" s="36"/>
      <c r="K108" s="36"/>
      <c r="L108" s="38"/>
      <c r="M108" s="38"/>
    </row>
    <row r="109" spans="1:13" ht="14.25">
      <c r="A109" s="17"/>
      <c r="B109" s="30"/>
      <c r="C109" s="30"/>
      <c r="D109" s="30"/>
      <c r="E109" s="30"/>
      <c r="F109" s="36"/>
      <c r="G109" s="30"/>
      <c r="H109" s="30"/>
      <c r="I109" s="30"/>
      <c r="J109" s="36"/>
      <c r="K109" s="36"/>
      <c r="L109" s="38"/>
      <c r="M109" s="38"/>
    </row>
    <row r="110" spans="1:13" ht="14.25">
      <c r="A110" s="17"/>
      <c r="B110" s="30"/>
      <c r="C110" s="30"/>
      <c r="D110" s="30"/>
      <c r="E110" s="30"/>
      <c r="F110" s="36"/>
      <c r="G110" s="30"/>
      <c r="H110" s="30"/>
      <c r="I110" s="30"/>
      <c r="J110" s="36"/>
      <c r="K110" s="36"/>
      <c r="L110" s="38"/>
      <c r="M110" s="38"/>
    </row>
    <row r="111" spans="1:13" ht="14.25">
      <c r="A111" s="17"/>
      <c r="B111" s="30"/>
      <c r="C111" s="30"/>
      <c r="D111" s="30"/>
      <c r="E111" s="30"/>
      <c r="F111" s="36"/>
      <c r="G111" s="30"/>
      <c r="H111" s="30"/>
      <c r="I111" s="30"/>
      <c r="J111" s="36"/>
      <c r="K111" s="36"/>
      <c r="L111" s="38"/>
      <c r="M111" s="38"/>
    </row>
    <row r="112" spans="1:13" ht="14.25">
      <c r="A112" s="17"/>
      <c r="B112" s="30"/>
      <c r="C112" s="30"/>
      <c r="D112" s="30"/>
      <c r="E112" s="30"/>
      <c r="F112" s="36"/>
      <c r="G112" s="30"/>
      <c r="H112" s="30"/>
      <c r="I112" s="30"/>
      <c r="J112" s="36"/>
      <c r="K112" s="36"/>
      <c r="L112" s="38"/>
      <c r="M112" s="38"/>
    </row>
    <row r="113" spans="1:13" ht="14.25">
      <c r="A113" s="17"/>
      <c r="B113" s="30"/>
      <c r="C113" s="30"/>
      <c r="D113" s="30"/>
      <c r="E113" s="30"/>
      <c r="F113" s="36"/>
      <c r="G113" s="30"/>
      <c r="H113" s="30"/>
      <c r="I113" s="30"/>
      <c r="J113" s="36"/>
      <c r="K113" s="36"/>
      <c r="L113" s="38"/>
      <c r="M113" s="38"/>
    </row>
    <row r="114" spans="1:13" ht="14.25">
      <c r="A114" s="17"/>
      <c r="B114" s="30"/>
      <c r="C114" s="30"/>
      <c r="D114" s="30"/>
      <c r="E114" s="30"/>
      <c r="F114" s="36"/>
      <c r="G114" s="30"/>
      <c r="H114" s="30"/>
      <c r="I114" s="30"/>
      <c r="J114" s="36"/>
      <c r="K114" s="36"/>
      <c r="L114" s="38"/>
      <c r="M114" s="38"/>
    </row>
    <row r="115" spans="1:13" ht="14.25">
      <c r="A115" s="17"/>
      <c r="B115" s="30"/>
      <c r="C115" s="30"/>
      <c r="D115" s="30"/>
      <c r="E115" s="30"/>
      <c r="F115" s="36"/>
      <c r="G115" s="30"/>
      <c r="H115" s="30"/>
      <c r="I115" s="30"/>
      <c r="J115" s="36"/>
      <c r="K115" s="36"/>
      <c r="L115" s="38"/>
      <c r="M115" s="38"/>
    </row>
    <row r="116" spans="1:13" ht="14.25">
      <c r="A116" s="17"/>
      <c r="B116" s="30"/>
      <c r="C116" s="30"/>
      <c r="D116" s="30"/>
      <c r="E116" s="30"/>
      <c r="F116" s="36"/>
      <c r="G116" s="30"/>
      <c r="H116" s="30"/>
      <c r="I116" s="30"/>
      <c r="J116" s="36"/>
      <c r="K116" s="36"/>
      <c r="L116" s="38"/>
      <c r="M116" s="38"/>
    </row>
    <row r="117" spans="1:13" ht="14.25">
      <c r="A117" s="17"/>
      <c r="B117" s="30"/>
      <c r="C117" s="30"/>
      <c r="D117" s="30"/>
      <c r="E117" s="30"/>
      <c r="F117" s="36"/>
      <c r="G117" s="30"/>
      <c r="H117" s="30"/>
      <c r="I117" s="30"/>
      <c r="J117" s="36"/>
      <c r="K117" s="36"/>
      <c r="L117" s="38"/>
      <c r="M117" s="38"/>
    </row>
    <row r="118" spans="1:13" ht="14.25">
      <c r="A118" s="17"/>
      <c r="B118" s="30"/>
      <c r="C118" s="30"/>
      <c r="D118" s="30"/>
      <c r="E118" s="30"/>
      <c r="F118" s="36"/>
      <c r="G118" s="30"/>
      <c r="H118" s="30"/>
      <c r="I118" s="30"/>
      <c r="J118" s="36"/>
      <c r="K118" s="36"/>
      <c r="L118" s="38"/>
      <c r="M118" s="38"/>
    </row>
    <row r="119" spans="1:13" ht="14.25">
      <c r="A119" s="17"/>
      <c r="B119" s="30"/>
      <c r="C119" s="30"/>
      <c r="D119" s="30"/>
      <c r="E119" s="30"/>
      <c r="F119" s="36"/>
      <c r="G119" s="30"/>
      <c r="H119" s="30"/>
      <c r="I119" s="30"/>
      <c r="J119" s="36"/>
      <c r="K119" s="36"/>
      <c r="L119" s="38"/>
      <c r="M119" s="38"/>
    </row>
    <row r="120" spans="1:13" ht="14.25">
      <c r="A120" s="17"/>
      <c r="B120" s="30"/>
      <c r="C120" s="30"/>
      <c r="D120" s="30"/>
      <c r="E120" s="30"/>
      <c r="F120" s="36"/>
      <c r="G120" s="30"/>
      <c r="H120" s="30"/>
      <c r="I120" s="30"/>
      <c r="J120" s="36"/>
      <c r="K120" s="36"/>
      <c r="L120" s="38"/>
      <c r="M120" s="38"/>
    </row>
    <row r="121" spans="1:13" ht="14.25">
      <c r="A121" s="17"/>
      <c r="B121" s="30"/>
      <c r="C121" s="30"/>
      <c r="D121" s="30"/>
      <c r="E121" s="30"/>
      <c r="F121" s="36"/>
      <c r="G121" s="30"/>
      <c r="H121" s="30"/>
      <c r="I121" s="30"/>
      <c r="J121" s="36"/>
      <c r="K121" s="36"/>
      <c r="L121" s="38"/>
      <c r="M121" s="38"/>
    </row>
    <row r="122" spans="1:13" ht="14.25">
      <c r="A122" s="17"/>
      <c r="B122" s="30"/>
      <c r="C122" s="30"/>
      <c r="D122" s="30"/>
      <c r="E122" s="30"/>
      <c r="F122" s="36"/>
      <c r="G122" s="30"/>
      <c r="H122" s="30"/>
      <c r="I122" s="30"/>
      <c r="J122" s="36"/>
      <c r="K122" s="36"/>
      <c r="L122" s="38"/>
      <c r="M122" s="38"/>
    </row>
    <row r="123" spans="1:13" ht="14.25">
      <c r="A123" s="17"/>
      <c r="B123" s="30"/>
      <c r="C123" s="30"/>
      <c r="D123" s="30"/>
      <c r="E123" s="30"/>
      <c r="F123" s="36"/>
      <c r="G123" s="30"/>
      <c r="H123" s="30"/>
      <c r="I123" s="30"/>
      <c r="J123" s="36"/>
      <c r="K123" s="36"/>
      <c r="L123" s="38"/>
      <c r="M123" s="38"/>
    </row>
    <row r="124" spans="1:13" ht="14.25">
      <c r="A124" s="17"/>
      <c r="B124" s="30"/>
      <c r="C124" s="30"/>
      <c r="D124" s="30"/>
      <c r="E124" s="30"/>
      <c r="F124" s="36"/>
      <c r="G124" s="30"/>
      <c r="H124" s="30"/>
      <c r="I124" s="30"/>
      <c r="J124" s="36"/>
      <c r="K124" s="36"/>
      <c r="L124" s="38"/>
      <c r="M124" s="38"/>
    </row>
    <row r="125" spans="1:13" ht="14.25">
      <c r="A125" s="17"/>
      <c r="B125" s="30"/>
      <c r="C125" s="30"/>
      <c r="D125" s="30"/>
      <c r="E125" s="30"/>
      <c r="F125" s="36"/>
      <c r="G125" s="30"/>
      <c r="H125" s="30"/>
      <c r="I125" s="30"/>
      <c r="J125" s="36"/>
      <c r="K125" s="36"/>
      <c r="L125" s="38"/>
      <c r="M125" s="38"/>
    </row>
    <row r="126" spans="1:13" ht="14.25">
      <c r="A126" s="17"/>
      <c r="B126" s="30"/>
      <c r="C126" s="30"/>
      <c r="D126" s="30"/>
      <c r="E126" s="30"/>
      <c r="F126" s="36"/>
      <c r="G126" s="30"/>
      <c r="H126" s="30"/>
      <c r="I126" s="30"/>
      <c r="J126" s="36"/>
      <c r="K126" s="36"/>
      <c r="L126" s="38"/>
      <c r="M126" s="38"/>
    </row>
    <row r="127" spans="1:13" ht="14.25">
      <c r="A127" s="17"/>
      <c r="B127" s="30"/>
      <c r="C127" s="30"/>
      <c r="D127" s="30"/>
      <c r="E127" s="30"/>
      <c r="F127" s="36"/>
      <c r="G127" s="30"/>
      <c r="H127" s="30"/>
      <c r="I127" s="30"/>
      <c r="J127" s="36"/>
      <c r="K127" s="36"/>
      <c r="L127" s="38"/>
      <c r="M127" s="38"/>
    </row>
  </sheetData>
  <sheetProtection password="CCFB" sheet="1" objects="1" scenarios="1"/>
  <mergeCells count="10">
    <mergeCell ref="F3:F4"/>
    <mergeCell ref="G3:I3"/>
    <mergeCell ref="G2:J2"/>
    <mergeCell ref="A1:M1"/>
    <mergeCell ref="A2:A4"/>
    <mergeCell ref="B3:E3"/>
    <mergeCell ref="J3:J4"/>
    <mergeCell ref="L3:M3"/>
    <mergeCell ref="K2:K4"/>
    <mergeCell ref="B2:F2"/>
  </mergeCells>
  <printOptions horizontalCentered="1"/>
  <pageMargins left="0" right="0" top="0.61" bottom="0.52" header="0.5118110236220472" footer="0.3"/>
  <pageSetup firstPageNumber="1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陶林</cp:lastModifiedBy>
  <cp:lastPrinted>2009-03-04T05:42:24Z</cp:lastPrinted>
  <dcterms:created xsi:type="dcterms:W3CDTF">2008-09-03T00:19:51Z</dcterms:created>
  <dcterms:modified xsi:type="dcterms:W3CDTF">2009-08-13T18:33:44Z</dcterms:modified>
  <cp:category/>
  <cp:version/>
  <cp:contentType/>
  <cp:contentStatus/>
</cp:coreProperties>
</file>