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  <sheet name="XL4Poppy" sheetId="4" state="veryHidden" r:id="rId4"/>
  </sheets>
  <definedNames/>
  <calcPr fullCalcOnLoad="1"/>
</workbook>
</file>

<file path=xl/sharedStrings.xml><?xml version="1.0" encoding="utf-8"?>
<sst xmlns="http://schemas.openxmlformats.org/spreadsheetml/2006/main" count="47" uniqueCount="43">
  <si>
    <t>附件</t>
  </si>
  <si>
    <t>2018年乡村教师生活补助省级奖补资金安排表</t>
  </si>
  <si>
    <t>单位：万元</t>
  </si>
  <si>
    <t>设区市</t>
  </si>
  <si>
    <t>县</t>
  </si>
  <si>
    <t>乡村教师数
（人）</t>
  </si>
  <si>
    <t>应下达资金</t>
  </si>
  <si>
    <t>清算2017年低于省定标准</t>
  </si>
  <si>
    <t>已提前下达资金</t>
  </si>
  <si>
    <t>本次下达资金
（负数为追减资金）</t>
  </si>
  <si>
    <t>备注</t>
  </si>
  <si>
    <t>总计</t>
  </si>
  <si>
    <t>福州市</t>
  </si>
  <si>
    <t>永泰县</t>
  </si>
  <si>
    <t>三明市</t>
  </si>
  <si>
    <t>小计</t>
  </si>
  <si>
    <t>清流县</t>
  </si>
  <si>
    <t>宁化县</t>
  </si>
  <si>
    <t>建宁县</t>
  </si>
  <si>
    <t>泰宁县</t>
  </si>
  <si>
    <t>明溪县</t>
  </si>
  <si>
    <t>漳州市</t>
  </si>
  <si>
    <t>云霄县</t>
  </si>
  <si>
    <t>诏安县</t>
  </si>
  <si>
    <t>平和县</t>
  </si>
  <si>
    <t>南平市</t>
  </si>
  <si>
    <t>顺昌县</t>
  </si>
  <si>
    <t>浦城县</t>
  </si>
  <si>
    <t>光泽县</t>
  </si>
  <si>
    <t>松溪县</t>
  </si>
  <si>
    <t>政和县</t>
  </si>
  <si>
    <t>龙岩市</t>
  </si>
  <si>
    <t>武平县</t>
  </si>
  <si>
    <t>长汀县</t>
  </si>
  <si>
    <t>连城县</t>
  </si>
  <si>
    <t>宁德市</t>
  </si>
  <si>
    <t>霞浦县</t>
  </si>
  <si>
    <t>寿宁县</t>
  </si>
  <si>
    <t>周宁县</t>
  </si>
  <si>
    <t>柘荣县</t>
  </si>
  <si>
    <t>古田县</t>
  </si>
  <si>
    <t>屏南县</t>
  </si>
  <si>
    <t>注：建宁含“美丽中国”乡村支教教师16人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</si>
</sst>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m\ dd\,\ yy"/>
  </numFmts>
  <fonts count="40">
    <font>
      <sz val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ＭＳ Ｐゴシック"/>
      <family val="2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12"/>
      <name val="바탕체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0"/>
      <name val="MS Sans Serif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20"/>
      <name val="宋体"/>
      <family val="0"/>
    </font>
    <font>
      <sz val="10"/>
      <name val="Helv"/>
      <family val="2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name val="蹈框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i/>
      <sz val="16"/>
      <name val="Helv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8" fillId="2" borderId="1" applyNumberFormat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6" borderId="3" applyNumberFormat="0" applyFont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>
      <alignment/>
      <protection/>
    </xf>
    <xf numFmtId="0" fontId="21" fillId="0" borderId="0" applyNumberFormat="0" applyFill="0" applyBorder="0" applyAlignment="0" applyProtection="0"/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6" fillId="0" borderId="5" applyNumberFormat="0" applyFill="0" applyAlignment="0" applyProtection="0"/>
    <xf numFmtId="0" fontId="17" fillId="7" borderId="0" applyNumberFormat="0" applyBorder="0" applyAlignment="0" applyProtection="0"/>
    <xf numFmtId="0" fontId="31" fillId="0" borderId="6" applyNumberFormat="0" applyFill="0" applyAlignment="0" applyProtection="0"/>
    <xf numFmtId="0" fontId="17" fillId="8" borderId="0" applyNumberFormat="0" applyBorder="0" applyAlignment="0" applyProtection="0"/>
    <xf numFmtId="0" fontId="33" fillId="4" borderId="7" applyNumberFormat="0" applyAlignment="0" applyProtection="0"/>
    <xf numFmtId="0" fontId="20" fillId="4" borderId="2" applyNumberFormat="0" applyAlignment="0" applyProtection="0"/>
    <xf numFmtId="0" fontId="10" fillId="9" borderId="8" applyNumberFormat="0" applyAlignment="0" applyProtection="0"/>
    <xf numFmtId="0" fontId="11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0" borderId="9" applyNumberFormat="0" applyFill="0" applyAlignment="0" applyProtection="0"/>
    <xf numFmtId="0" fontId="25" fillId="0" borderId="10" applyNumberFormat="0" applyFill="0" applyAlignment="0" applyProtection="0"/>
    <xf numFmtId="0" fontId="37" fillId="10" borderId="0" applyNumberFormat="0" applyBorder="0" applyAlignment="0" applyProtection="0"/>
    <xf numFmtId="0" fontId="23" fillId="8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3" fillId="0" borderId="0">
      <alignment/>
      <protection/>
    </xf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1" fillId="8" borderId="0" applyNumberFormat="0" applyBorder="0" applyAlignment="0" applyProtection="0"/>
    <xf numFmtId="0" fontId="27" fillId="0" borderId="0">
      <alignment/>
      <protection/>
    </xf>
    <xf numFmtId="0" fontId="17" fillId="17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28" fillId="4" borderId="0" applyNumberFormat="0" applyBorder="0" applyAlignment="0" applyProtection="0"/>
    <xf numFmtId="1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/>
      <protection locked="0"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107">
      <alignment/>
      <protection/>
    </xf>
    <xf numFmtId="0" fontId="1" fillId="10" borderId="0" xfId="107" applyFill="1">
      <alignment/>
      <protection/>
    </xf>
    <xf numFmtId="0" fontId="0" fillId="0" borderId="0" xfId="90">
      <alignment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9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_Book1_1" xfId="36"/>
    <cellStyle name="解释性文本" xfId="37"/>
    <cellStyle name="ColLevel_7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??" xfId="73"/>
    <cellStyle name="_Book1" xfId="74"/>
    <cellStyle name="常规 2" xfId="75"/>
    <cellStyle name="ColLevel_1" xfId="76"/>
    <cellStyle name="常规 3" xfId="77"/>
    <cellStyle name="ColLevel_2" xfId="78"/>
    <cellStyle name="Normal - Style1" xfId="79"/>
    <cellStyle name="ColLevel_3" xfId="80"/>
    <cellStyle name="ColLevel_4" xfId="81"/>
    <cellStyle name="ColLevel_6" xfId="82"/>
    <cellStyle name="Grey" xfId="83"/>
    <cellStyle name="Percent [2]" xfId="84"/>
    <cellStyle name="RowLevel_1" xfId="85"/>
    <cellStyle name="RowLevel_2" xfId="86"/>
    <cellStyle name="RowLevel_3" xfId="87"/>
    <cellStyle name="RowLevel_4" xfId="88"/>
    <cellStyle name="襞" xfId="89"/>
    <cellStyle name="常规_Book1_1" xfId="90"/>
    <cellStyle name="霓付 [0]_97MBO" xfId="91"/>
    <cellStyle name="霓付_97MBO" xfId="92"/>
    <cellStyle name="烹拳 [0]_97MBO" xfId="93"/>
    <cellStyle name="烹拳_97MBO" xfId="94"/>
    <cellStyle name="普通_ 白土" xfId="95"/>
    <cellStyle name="千分位[0]_ 白土" xfId="96"/>
    <cellStyle name="千分位_ 白土" xfId="97"/>
    <cellStyle name="千位[0]_laroux" xfId="98"/>
    <cellStyle name="千位_laroux" xfId="99"/>
    <cellStyle name="钎霖_laroux" xfId="100"/>
    <cellStyle name="样式 1" xfId="101"/>
    <cellStyle name="콤마 [0]_BOILER-CO1" xfId="102"/>
    <cellStyle name="콤마_BOILER-CO1" xfId="103"/>
    <cellStyle name="통화 [0]_BOILER-CO1" xfId="104"/>
    <cellStyle name="통화_BOILER-CO1" xfId="105"/>
    <cellStyle name="표준_0N-HANDLING " xfId="106"/>
    <cellStyle name="표준_kc-elec system check lis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I1" sqref="I1"/>
    </sheetView>
  </sheetViews>
  <sheetFormatPr defaultColWidth="9.00390625" defaultRowHeight="14.25"/>
  <cols>
    <col min="1" max="1" width="8.75390625" style="0" customWidth="1"/>
    <col min="2" max="2" width="6.875" style="0" customWidth="1"/>
    <col min="3" max="3" width="9.50390625" style="0" customWidth="1"/>
    <col min="4" max="4" width="11.25390625" style="0" customWidth="1"/>
    <col min="5" max="5" width="13.50390625" style="0" customWidth="1"/>
    <col min="6" max="6" width="10.875" style="0" customWidth="1"/>
    <col min="7" max="7" width="13.125" style="0" customWidth="1"/>
    <col min="8" max="8" width="5.75390625" style="0" customWidth="1"/>
    <col min="9" max="9" width="8.75390625" style="0" customWidth="1"/>
  </cols>
  <sheetData>
    <row r="1" ht="24" customHeight="1">
      <c r="A1" s="6" t="s">
        <v>0</v>
      </c>
    </row>
    <row r="2" spans="1:8" ht="28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18" customHeight="1">
      <c r="A3" s="7"/>
      <c r="B3" s="7"/>
      <c r="C3" s="7"/>
      <c r="D3" s="7"/>
      <c r="E3" s="7"/>
      <c r="F3" s="7"/>
      <c r="G3" s="8" t="s">
        <v>2</v>
      </c>
      <c r="H3" s="8"/>
    </row>
    <row r="4" spans="1:8" ht="19.5" customHeight="1">
      <c r="A4" s="9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3" t="s">
        <v>10</v>
      </c>
    </row>
    <row r="5" spans="1:8" ht="27.75" customHeight="1">
      <c r="A5" s="9"/>
      <c r="B5" s="9"/>
      <c r="C5" s="14"/>
      <c r="D5" s="15"/>
      <c r="E5" s="15"/>
      <c r="F5" s="12"/>
      <c r="G5" s="12"/>
      <c r="H5" s="14"/>
    </row>
    <row r="6" spans="1:8" s="4" customFormat="1" ht="12.75" customHeight="1">
      <c r="A6" s="16" t="s">
        <v>11</v>
      </c>
      <c r="B6" s="16"/>
      <c r="C6" s="16">
        <f>C7+C8+C14+C18+C24+C28</f>
        <v>15576</v>
      </c>
      <c r="D6" s="16">
        <f>D7+D8+D14+D18+D24+D28</f>
        <v>7476.48</v>
      </c>
      <c r="E6" s="16">
        <f>E7+E8+E14+E18+E24+E28</f>
        <v>-790.6400000000001</v>
      </c>
      <c r="F6" s="16">
        <f>F7+F8+F14+F18+F24+F28</f>
        <v>4289</v>
      </c>
      <c r="G6" s="16">
        <f>G7+G8+G14+G18+G24+G28</f>
        <v>2396.84</v>
      </c>
      <c r="H6" s="17"/>
    </row>
    <row r="7" spans="1:8" ht="19.5" customHeight="1">
      <c r="A7" s="18" t="s">
        <v>12</v>
      </c>
      <c r="B7" s="18" t="s">
        <v>13</v>
      </c>
      <c r="C7" s="18">
        <v>808</v>
      </c>
      <c r="D7" s="19">
        <f>C7*400*12/10000</f>
        <v>387.84</v>
      </c>
      <c r="E7" s="19">
        <v>-314.64</v>
      </c>
      <c r="F7" s="19">
        <v>220</v>
      </c>
      <c r="G7" s="19">
        <f>D7-F7+E7</f>
        <v>-146.8</v>
      </c>
      <c r="H7" s="17"/>
    </row>
    <row r="8" spans="1:8" ht="19.5" customHeight="1">
      <c r="A8" s="18" t="s">
        <v>14</v>
      </c>
      <c r="B8" s="16" t="s">
        <v>15</v>
      </c>
      <c r="C8" s="16">
        <f>SUM(C9:C13)</f>
        <v>1685</v>
      </c>
      <c r="D8" s="20">
        <f>SUM(D9:D13)</f>
        <v>808.8</v>
      </c>
      <c r="E8" s="20">
        <f>SUM(E9:E13)</f>
        <v>-3.57</v>
      </c>
      <c r="F8" s="20">
        <f>SUM(F9:F13)</f>
        <v>527</v>
      </c>
      <c r="G8" s="20">
        <f>SUM(G9:G13)</f>
        <v>278.23</v>
      </c>
      <c r="H8" s="17"/>
    </row>
    <row r="9" spans="1:8" ht="19.5" customHeight="1">
      <c r="A9" s="21"/>
      <c r="B9" s="18" t="s">
        <v>16</v>
      </c>
      <c r="C9" s="18">
        <v>239</v>
      </c>
      <c r="D9" s="19">
        <f>C9*400*12/10000</f>
        <v>114.72</v>
      </c>
      <c r="E9" s="19">
        <v>-0.96</v>
      </c>
      <c r="F9" s="19">
        <v>77</v>
      </c>
      <c r="G9" s="19">
        <f>D9-F9+E9</f>
        <v>36.76</v>
      </c>
      <c r="H9" s="17"/>
    </row>
    <row r="10" spans="1:8" ht="19.5" customHeight="1">
      <c r="A10" s="21"/>
      <c r="B10" s="18" t="s">
        <v>17</v>
      </c>
      <c r="C10" s="18">
        <v>477</v>
      </c>
      <c r="D10" s="19">
        <f>C10*400*12/10000</f>
        <v>228.96</v>
      </c>
      <c r="E10" s="19"/>
      <c r="F10" s="19">
        <v>171</v>
      </c>
      <c r="G10" s="19">
        <f>D10-F10+E10</f>
        <v>57.96000000000001</v>
      </c>
      <c r="H10" s="17"/>
    </row>
    <row r="11" spans="1:8" ht="19.5" customHeight="1">
      <c r="A11" s="21"/>
      <c r="B11" s="18" t="s">
        <v>18</v>
      </c>
      <c r="C11" s="18">
        <v>347</v>
      </c>
      <c r="D11" s="19">
        <f>C11*400*12/10000</f>
        <v>166.56</v>
      </c>
      <c r="E11" s="19">
        <v>-2.6</v>
      </c>
      <c r="F11" s="19">
        <v>98</v>
      </c>
      <c r="G11" s="19">
        <f>D11-F11+E11</f>
        <v>65.96000000000001</v>
      </c>
      <c r="H11" s="17"/>
    </row>
    <row r="12" spans="1:8" ht="19.5" customHeight="1">
      <c r="A12" s="21"/>
      <c r="B12" s="18" t="s">
        <v>19</v>
      </c>
      <c r="C12" s="18">
        <v>347</v>
      </c>
      <c r="D12" s="19">
        <f>C12*400*12/10000</f>
        <v>166.56</v>
      </c>
      <c r="E12" s="19"/>
      <c r="F12" s="19">
        <v>105</v>
      </c>
      <c r="G12" s="19">
        <f>D12-F12+E12</f>
        <v>61.56</v>
      </c>
      <c r="H12" s="17"/>
    </row>
    <row r="13" spans="1:8" ht="19.5" customHeight="1">
      <c r="A13" s="21"/>
      <c r="B13" s="18" t="s">
        <v>20</v>
      </c>
      <c r="C13" s="18">
        <v>275</v>
      </c>
      <c r="D13" s="19">
        <f>C13*400*12/10000</f>
        <v>132</v>
      </c>
      <c r="E13" s="19">
        <v>-0.01</v>
      </c>
      <c r="F13" s="19">
        <v>76</v>
      </c>
      <c r="G13" s="19">
        <f>D13-F13+E13</f>
        <v>55.99</v>
      </c>
      <c r="H13" s="17"/>
    </row>
    <row r="14" spans="1:8" ht="19.5" customHeight="1">
      <c r="A14" s="18" t="s">
        <v>21</v>
      </c>
      <c r="B14" s="16" t="s">
        <v>15</v>
      </c>
      <c r="C14" s="16">
        <f>SUM(C15:C17)</f>
        <v>4718</v>
      </c>
      <c r="D14" s="22">
        <f>SUM(D15:D17)</f>
        <v>2264.64</v>
      </c>
      <c r="E14" s="22">
        <f>SUM(E15:E17)</f>
        <v>-5.36</v>
      </c>
      <c r="F14" s="22">
        <f>SUM(F15:F17)</f>
        <v>1249</v>
      </c>
      <c r="G14" s="22">
        <f>SUM(G15:G17)</f>
        <v>1010.28</v>
      </c>
      <c r="H14" s="17"/>
    </row>
    <row r="15" spans="1:8" s="5" customFormat="1" ht="19.5" customHeight="1">
      <c r="A15" s="21"/>
      <c r="B15" s="18" t="s">
        <v>22</v>
      </c>
      <c r="C15" s="18">
        <v>1493</v>
      </c>
      <c r="D15" s="19">
        <f>C15*400*12/10000</f>
        <v>716.64</v>
      </c>
      <c r="E15" s="19"/>
      <c r="F15" s="19">
        <v>375</v>
      </c>
      <c r="G15" s="19">
        <f>D15-F15+E15</f>
        <v>341.64</v>
      </c>
      <c r="H15" s="17"/>
    </row>
    <row r="16" spans="1:8" ht="19.5" customHeight="1">
      <c r="A16" s="21"/>
      <c r="B16" s="18" t="s">
        <v>23</v>
      </c>
      <c r="C16" s="18">
        <v>1696</v>
      </c>
      <c r="D16" s="19">
        <f>C16*400*12/10000</f>
        <v>814.08</v>
      </c>
      <c r="E16" s="19">
        <v>-5.36</v>
      </c>
      <c r="F16" s="19">
        <v>473</v>
      </c>
      <c r="G16" s="19">
        <f>D16-F16+E16</f>
        <v>335.72</v>
      </c>
      <c r="H16" s="17"/>
    </row>
    <row r="17" spans="1:8" ht="19.5" customHeight="1">
      <c r="A17" s="21"/>
      <c r="B17" s="18" t="s">
        <v>24</v>
      </c>
      <c r="C17" s="18">
        <v>1529</v>
      </c>
      <c r="D17" s="19">
        <f>C17*400*12/10000</f>
        <v>733.92</v>
      </c>
      <c r="E17" s="19"/>
      <c r="F17" s="19">
        <v>401</v>
      </c>
      <c r="G17" s="19">
        <f>D17-F17+E17</f>
        <v>332.91999999999996</v>
      </c>
      <c r="H17" s="17"/>
    </row>
    <row r="18" spans="1:8" ht="13.5" customHeight="1">
      <c r="A18" s="18" t="s">
        <v>25</v>
      </c>
      <c r="B18" s="16" t="s">
        <v>15</v>
      </c>
      <c r="C18" s="16">
        <f>SUM(C19:C23)</f>
        <v>2710</v>
      </c>
      <c r="D18" s="20">
        <f>SUM(D19:D23)</f>
        <v>1300.8</v>
      </c>
      <c r="E18" s="20">
        <f>SUM(E19:E23)</f>
        <v>-5.1000000000000005</v>
      </c>
      <c r="F18" s="20">
        <f>SUM(F19:F23)</f>
        <v>750</v>
      </c>
      <c r="G18" s="20">
        <f>SUM(G19:G23)</f>
        <v>545.7</v>
      </c>
      <c r="H18" s="17"/>
    </row>
    <row r="19" spans="1:8" ht="19.5" customHeight="1">
      <c r="A19" s="21"/>
      <c r="B19" s="18" t="s">
        <v>26</v>
      </c>
      <c r="C19" s="18">
        <v>576</v>
      </c>
      <c r="D19" s="19">
        <f>C19*400*12/10000</f>
        <v>276.48</v>
      </c>
      <c r="E19" s="19"/>
      <c r="F19" s="19">
        <v>154</v>
      </c>
      <c r="G19" s="19">
        <f>D19-F19+E19</f>
        <v>122.48000000000002</v>
      </c>
      <c r="H19" s="17"/>
    </row>
    <row r="20" spans="1:8" ht="19.5" customHeight="1">
      <c r="A20" s="21"/>
      <c r="B20" s="18" t="s">
        <v>27</v>
      </c>
      <c r="C20" s="18">
        <v>775</v>
      </c>
      <c r="D20" s="19">
        <f>C20*400*12/10000</f>
        <v>372</v>
      </c>
      <c r="E20" s="19">
        <v>-2.7</v>
      </c>
      <c r="F20" s="19">
        <v>212</v>
      </c>
      <c r="G20" s="19">
        <f>D20-F20+E20</f>
        <v>157.3</v>
      </c>
      <c r="H20" s="17"/>
    </row>
    <row r="21" spans="1:8" ht="19.5" customHeight="1">
      <c r="A21" s="21"/>
      <c r="B21" s="18" t="s">
        <v>28</v>
      </c>
      <c r="C21" s="18">
        <v>512</v>
      </c>
      <c r="D21" s="19">
        <f>C21*400*12/10000</f>
        <v>245.76</v>
      </c>
      <c r="E21" s="19">
        <v>-1.95</v>
      </c>
      <c r="F21" s="19">
        <v>143</v>
      </c>
      <c r="G21" s="19">
        <f>D21-F21+E21</f>
        <v>100.80999999999999</v>
      </c>
      <c r="H21" s="17"/>
    </row>
    <row r="22" spans="1:8" ht="19.5" customHeight="1">
      <c r="A22" s="21"/>
      <c r="B22" s="18" t="s">
        <v>29</v>
      </c>
      <c r="C22" s="18">
        <v>363</v>
      </c>
      <c r="D22" s="19">
        <f>C22*400*12/10000</f>
        <v>174.24</v>
      </c>
      <c r="E22" s="19">
        <v>-0.45</v>
      </c>
      <c r="F22" s="19">
        <v>108</v>
      </c>
      <c r="G22" s="19">
        <f>D22-F22+E22</f>
        <v>65.79</v>
      </c>
      <c r="H22" s="17"/>
    </row>
    <row r="23" spans="1:8" ht="19.5" customHeight="1">
      <c r="A23" s="21"/>
      <c r="B23" s="18" t="s">
        <v>30</v>
      </c>
      <c r="C23" s="18">
        <v>484</v>
      </c>
      <c r="D23" s="19">
        <f>C23*400*12/10000</f>
        <v>232.32</v>
      </c>
      <c r="E23" s="19"/>
      <c r="F23" s="19">
        <v>133</v>
      </c>
      <c r="G23" s="19">
        <f>D23-F23+E23</f>
        <v>99.32</v>
      </c>
      <c r="H23" s="17"/>
    </row>
    <row r="24" spans="1:8" ht="15" customHeight="1">
      <c r="A24" s="18" t="s">
        <v>31</v>
      </c>
      <c r="B24" s="16" t="s">
        <v>15</v>
      </c>
      <c r="C24" s="16">
        <f>SUM(C25:C27)</f>
        <v>2596</v>
      </c>
      <c r="D24" s="20">
        <f>SUM(D25:D27)</f>
        <v>1246.08</v>
      </c>
      <c r="E24" s="20">
        <f>SUM(E25:E27)</f>
        <v>-450.49</v>
      </c>
      <c r="F24" s="20">
        <f>SUM(F25:F27)</f>
        <v>717</v>
      </c>
      <c r="G24" s="20">
        <f>SUM(G25:G27)</f>
        <v>78.59000000000003</v>
      </c>
      <c r="H24" s="17"/>
    </row>
    <row r="25" spans="1:8" ht="19.5" customHeight="1">
      <c r="A25" s="21"/>
      <c r="B25" s="18" t="s">
        <v>32</v>
      </c>
      <c r="C25" s="18">
        <v>556</v>
      </c>
      <c r="D25" s="19">
        <f>C25*400*12/10000</f>
        <v>266.88</v>
      </c>
      <c r="E25" s="19">
        <v>-3.37</v>
      </c>
      <c r="F25" s="19">
        <v>147</v>
      </c>
      <c r="G25" s="19">
        <f>D25-F25+E25</f>
        <v>116.50999999999999</v>
      </c>
      <c r="H25" s="17"/>
    </row>
    <row r="26" spans="1:8" ht="19.5" customHeight="1">
      <c r="A26" s="21"/>
      <c r="B26" s="18" t="s">
        <v>33</v>
      </c>
      <c r="C26" s="18">
        <v>1146</v>
      </c>
      <c r="D26" s="19">
        <f>C26*400*12/10000</f>
        <v>550.08</v>
      </c>
      <c r="E26" s="19">
        <v>-447.12</v>
      </c>
      <c r="F26" s="19">
        <v>313</v>
      </c>
      <c r="G26" s="19">
        <f>D26-F26+E26</f>
        <v>-210.03999999999996</v>
      </c>
      <c r="H26" s="17"/>
    </row>
    <row r="27" spans="1:8" ht="19.5" customHeight="1">
      <c r="A27" s="21"/>
      <c r="B27" s="18" t="s">
        <v>34</v>
      </c>
      <c r="C27" s="18">
        <v>894</v>
      </c>
      <c r="D27" s="19">
        <f>C27*400*12/10000</f>
        <v>429.12</v>
      </c>
      <c r="E27" s="19"/>
      <c r="F27" s="19">
        <v>257</v>
      </c>
      <c r="G27" s="19">
        <f>D27-F27+E27</f>
        <v>172.12</v>
      </c>
      <c r="H27" s="17"/>
    </row>
    <row r="28" spans="1:8" ht="12" customHeight="1">
      <c r="A28" s="23" t="s">
        <v>35</v>
      </c>
      <c r="B28" s="16" t="s">
        <v>15</v>
      </c>
      <c r="C28" s="16">
        <f>SUM(C29:C34)</f>
        <v>3059</v>
      </c>
      <c r="D28" s="20">
        <f>SUM(D29:D34)</f>
        <v>1468.32</v>
      </c>
      <c r="E28" s="20">
        <f>SUM(E29:E34)</f>
        <v>-11.48</v>
      </c>
      <c r="F28" s="20">
        <f>SUM(F29:F34)</f>
        <v>826</v>
      </c>
      <c r="G28" s="20">
        <f>SUM(G29:G34)</f>
        <v>630.84</v>
      </c>
      <c r="H28" s="17"/>
    </row>
    <row r="29" spans="1:8" ht="15" customHeight="1">
      <c r="A29" s="24"/>
      <c r="B29" s="18" t="s">
        <v>36</v>
      </c>
      <c r="C29" s="18">
        <v>916</v>
      </c>
      <c r="D29" s="19">
        <f aca="true" t="shared" si="0" ref="D29:D34">C29*400*12/10000</f>
        <v>439.68</v>
      </c>
      <c r="E29" s="19">
        <v>-2.4</v>
      </c>
      <c r="F29" s="19">
        <v>243</v>
      </c>
      <c r="G29" s="19">
        <f>D29-F29+E29</f>
        <v>194.28</v>
      </c>
      <c r="H29" s="17"/>
    </row>
    <row r="30" spans="1:8" ht="19.5" customHeight="1">
      <c r="A30" s="24"/>
      <c r="B30" s="18" t="s">
        <v>37</v>
      </c>
      <c r="C30" s="18">
        <v>567</v>
      </c>
      <c r="D30" s="19">
        <f t="shared" si="0"/>
        <v>272.16</v>
      </c>
      <c r="E30" s="19">
        <v>-8.01</v>
      </c>
      <c r="F30" s="19">
        <v>169</v>
      </c>
      <c r="G30" s="19">
        <f>D30-F30+E30</f>
        <v>95.15000000000002</v>
      </c>
      <c r="H30" s="17"/>
    </row>
    <row r="31" spans="1:8" ht="19.5" customHeight="1">
      <c r="A31" s="24"/>
      <c r="B31" s="18" t="s">
        <v>38</v>
      </c>
      <c r="C31" s="18">
        <v>226</v>
      </c>
      <c r="D31" s="19">
        <f t="shared" si="0"/>
        <v>108.48</v>
      </c>
      <c r="E31" s="19"/>
      <c r="F31" s="19">
        <v>68</v>
      </c>
      <c r="G31" s="19">
        <f>D31-F31+E31</f>
        <v>40.480000000000004</v>
      </c>
      <c r="H31" s="17"/>
    </row>
    <row r="32" spans="1:8" ht="19.5" customHeight="1">
      <c r="A32" s="24"/>
      <c r="B32" s="18" t="s">
        <v>39</v>
      </c>
      <c r="C32" s="18">
        <v>106</v>
      </c>
      <c r="D32" s="19">
        <f t="shared" si="0"/>
        <v>50.88</v>
      </c>
      <c r="E32" s="19"/>
      <c r="F32" s="19">
        <v>28</v>
      </c>
      <c r="G32" s="19">
        <f>D32-F32+E32</f>
        <v>22.880000000000003</v>
      </c>
      <c r="H32" s="17"/>
    </row>
    <row r="33" spans="1:8" ht="19.5" customHeight="1">
      <c r="A33" s="24"/>
      <c r="B33" s="18" t="s">
        <v>40</v>
      </c>
      <c r="C33" s="18">
        <v>685</v>
      </c>
      <c r="D33" s="19">
        <f t="shared" si="0"/>
        <v>328.8</v>
      </c>
      <c r="E33" s="19">
        <v>-1.07</v>
      </c>
      <c r="F33" s="19">
        <v>176</v>
      </c>
      <c r="G33" s="19">
        <f>D33-F33+E33</f>
        <v>151.73000000000002</v>
      </c>
      <c r="H33" s="17"/>
    </row>
    <row r="34" spans="1:8" ht="19.5" customHeight="1">
      <c r="A34" s="25"/>
      <c r="B34" s="18" t="s">
        <v>41</v>
      </c>
      <c r="C34" s="18">
        <v>559</v>
      </c>
      <c r="D34" s="19">
        <f t="shared" si="0"/>
        <v>268.32</v>
      </c>
      <c r="E34" s="19"/>
      <c r="F34" s="19">
        <v>142</v>
      </c>
      <c r="G34" s="19">
        <f>D34-F34+E34</f>
        <v>126.32</v>
      </c>
      <c r="H34" s="17"/>
    </row>
    <row r="35" spans="1:7" ht="19.5" customHeight="1">
      <c r="A35" s="26" t="s">
        <v>42</v>
      </c>
      <c r="B35" s="26"/>
      <c r="C35" s="26"/>
      <c r="D35" s="26"/>
      <c r="E35" s="26"/>
      <c r="F35" s="26"/>
      <c r="G35" s="26"/>
    </row>
    <row r="36" ht="19.5" customHeight="1"/>
  </sheetData>
  <sheetProtection/>
  <mergeCells count="18">
    <mergeCell ref="A2:H2"/>
    <mergeCell ref="G3:H3"/>
    <mergeCell ref="A6:B6"/>
    <mergeCell ref="A35:D35"/>
    <mergeCell ref="A4:A5"/>
    <mergeCell ref="A8:A13"/>
    <mergeCell ref="A14:A17"/>
    <mergeCell ref="A18:A23"/>
    <mergeCell ref="A24:A27"/>
    <mergeCell ref="A28:A34"/>
    <mergeCell ref="B4:B5"/>
    <mergeCell ref="C4:C5"/>
    <mergeCell ref="D4:D5"/>
    <mergeCell ref="E4:E5"/>
    <mergeCell ref="F4:F5"/>
    <mergeCell ref="G4:G5"/>
    <mergeCell ref="H4:H5"/>
    <mergeCell ref="H6:H3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4" ht="12.75">
      <c r="A4" s="2" t="e">
        <v>#N/A</v>
      </c>
    </row>
    <row r="21" ht="14.25">
      <c r="C2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崔彦</dc:creator>
  <cp:keywords/>
  <dc:description/>
  <cp:lastModifiedBy>崔彦</cp:lastModifiedBy>
  <cp:lastPrinted>2017-08-30T09:37:12Z</cp:lastPrinted>
  <dcterms:created xsi:type="dcterms:W3CDTF">2016-07-22T09:35:11Z</dcterms:created>
  <dcterms:modified xsi:type="dcterms:W3CDTF">2018-07-27T09:59:26Z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