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1235"/>
  </bookViews>
  <sheets>
    <sheet name="Sheet2" sheetId="1" r:id="rId1"/>
    <sheet name="Sheet1" sheetId="2" r:id="rId2"/>
  </sheets>
  <definedNames>
    <definedName name="_xlnm.Print_Titles" localSheetId="0">Sheet2!$1:$4</definedName>
  </definedNames>
  <calcPr calcId="144525" concurrentCalc="0"/>
</workbook>
</file>

<file path=xl/sharedStrings.xml><?xml version="1.0" encoding="utf-8"?>
<sst xmlns="http://schemas.openxmlformats.org/spreadsheetml/2006/main" count="50">
  <si>
    <t>附件1</t>
  </si>
  <si>
    <t>2018年现代职业教育质量提升计划中央专项资金预算表
（高职部分）</t>
  </si>
  <si>
    <t>单位：万元</t>
  </si>
  <si>
    <t>序号</t>
  </si>
  <si>
    <t>学校名称</t>
  </si>
  <si>
    <t>生均拨款奖补</t>
  </si>
  <si>
    <t>改革绩效奖补</t>
  </si>
  <si>
    <t>合计</t>
  </si>
  <si>
    <t>已提前下达</t>
  </si>
  <si>
    <t>本次下达</t>
  </si>
  <si>
    <t>福州市</t>
  </si>
  <si>
    <t>福州职业技术学院</t>
  </si>
  <si>
    <t>闽江师范高等专科学校</t>
  </si>
  <si>
    <t>福建华南女子职业学院</t>
  </si>
  <si>
    <t>福州英华职业学院</t>
  </si>
  <si>
    <t>福州黎明职业技术学院</t>
  </si>
  <si>
    <t>泉州市</t>
  </si>
  <si>
    <t>黎明职业大学</t>
  </si>
  <si>
    <t>泉州医学高等专科学校</t>
  </si>
  <si>
    <t>泉州幼儿师范高等专科学校</t>
  </si>
  <si>
    <t>泉州经贸职业技术学院</t>
  </si>
  <si>
    <t>泉州工艺美术职业学院</t>
  </si>
  <si>
    <t>泉州纺织服装职业学院</t>
  </si>
  <si>
    <t>泉州理工职业学院</t>
  </si>
  <si>
    <t>泉州华光职业学院</t>
  </si>
  <si>
    <t>泉州海洋职业学院</t>
  </si>
  <si>
    <t>泉州轻工职业学院</t>
  </si>
  <si>
    <t>漳州市</t>
  </si>
  <si>
    <t>漳州职业技术学院</t>
  </si>
  <si>
    <t>漳州城市职业学院</t>
  </si>
  <si>
    <t>漳州卫生职业学院</t>
  </si>
  <si>
    <t>漳州科技职业学院</t>
  </si>
  <si>
    <t>漳州理工职业学院</t>
  </si>
  <si>
    <t>龙岩市</t>
  </si>
  <si>
    <t>闽西职业技术学院</t>
  </si>
  <si>
    <t>三明市</t>
  </si>
  <si>
    <t>三明医学科技职业学院</t>
  </si>
  <si>
    <t>莆田市</t>
  </si>
  <si>
    <t>湄洲湾职业技术学院</t>
  </si>
  <si>
    <t>南平市</t>
  </si>
  <si>
    <t>闽北职业技术学院</t>
  </si>
  <si>
    <t>宁德市</t>
  </si>
  <si>
    <t>宁德职业技术学院</t>
  </si>
  <si>
    <t>附件2</t>
  </si>
  <si>
    <t>2018年现代职业教育质量提升计划中央专项资金预算表
（中职部分）</t>
  </si>
  <si>
    <t>设区市</t>
  </si>
  <si>
    <t>生均拨款
奖补</t>
  </si>
  <si>
    <t>改革绩效
奖补</t>
  </si>
  <si>
    <t>省级重点贫困县补助</t>
  </si>
  <si>
    <t>平潭综合实验区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</si>
</sst>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8"/>
  <sheetViews>
    <sheetView tabSelected="1" workbookViewId="0">
      <selection activeCell="A1" sqref="A1"/>
    </sheetView>
  </sheetViews>
  <sheetFormatPr defaultColWidth="9" defaultRowHeight="13.5" outlineLevelCol="7"/>
  <cols>
    <col min="1" max="1" width="5.25" customWidth="1"/>
    <col min="2" max="2" width="33" customWidth="1"/>
    <col min="3" max="3" width="9" customWidth="1"/>
    <col min="4" max="4" width="9.625" customWidth="1"/>
    <col min="5" max="5" width="11.25" customWidth="1"/>
    <col min="6" max="6" width="12.625" customWidth="1"/>
    <col min="7" max="7" width="12.125" customWidth="1"/>
  </cols>
  <sheetData>
    <row r="1" ht="18" customHeight="1" spans="1:2">
      <c r="A1" s="1" t="s">
        <v>0</v>
      </c>
      <c r="B1" s="4"/>
    </row>
    <row r="2" ht="54" customHeight="1" spans="1:7">
      <c r="A2" s="3" t="s">
        <v>1</v>
      </c>
      <c r="B2" s="3"/>
      <c r="C2" s="3"/>
      <c r="D2" s="3"/>
      <c r="E2" s="3"/>
      <c r="F2" s="3"/>
      <c r="G2" s="3"/>
    </row>
    <row r="3" ht="27" customHeight="1" spans="1:7">
      <c r="A3" s="13"/>
      <c r="B3" s="2"/>
      <c r="C3" s="13"/>
      <c r="D3" s="5" t="s">
        <v>2</v>
      </c>
      <c r="E3" s="5"/>
      <c r="F3" s="5"/>
      <c r="G3" s="5"/>
    </row>
    <row r="4" ht="42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2"/>
    </row>
    <row r="5" ht="25" customHeight="1" spans="1:8">
      <c r="A5" s="7" t="s">
        <v>7</v>
      </c>
      <c r="B5" s="8"/>
      <c r="C5" s="9">
        <f>C6+C12+C23+C29+C31+C33+C35+C37</f>
        <v>9820</v>
      </c>
      <c r="D5" s="9">
        <f>D6+D12+D23+D29+D31+D33+D35+D37</f>
        <v>9820</v>
      </c>
      <c r="E5" s="9">
        <f>E6+E12+E23+E29+E31+E33+E35+E37</f>
        <v>19640</v>
      </c>
      <c r="F5" s="9">
        <f>F6+F12+F23+F29+F31+F33+F35+F37</f>
        <v>11960</v>
      </c>
      <c r="G5" s="9">
        <f>G6+G12+G23+G29+G31+G33+G35+G37</f>
        <v>7680</v>
      </c>
      <c r="H5" s="12"/>
    </row>
    <row r="6" ht="25" customHeight="1" spans="1:8">
      <c r="A6" s="7" t="s">
        <v>10</v>
      </c>
      <c r="B6" s="8"/>
      <c r="C6" s="9">
        <f>SUM(C7:C11)</f>
        <v>1189</v>
      </c>
      <c r="D6" s="9">
        <f>SUM(D7:D11)</f>
        <v>1795</v>
      </c>
      <c r="E6" s="9">
        <f>SUM(E7:E11)</f>
        <v>2984</v>
      </c>
      <c r="F6" s="9">
        <f>SUM(F7:F11)</f>
        <v>1818</v>
      </c>
      <c r="G6" s="9">
        <f>SUM(G7:G11)</f>
        <v>1166</v>
      </c>
      <c r="H6" s="12"/>
    </row>
    <row r="7" ht="25" customHeight="1" spans="1:7">
      <c r="A7" s="10">
        <v>1</v>
      </c>
      <c r="B7" s="11" t="s">
        <v>11</v>
      </c>
      <c r="C7" s="10">
        <v>869</v>
      </c>
      <c r="D7" s="10">
        <v>639</v>
      </c>
      <c r="E7" s="10">
        <f t="shared" ref="E7:E22" si="0">C7+D7</f>
        <v>1508</v>
      </c>
      <c r="F7" s="10">
        <v>924</v>
      </c>
      <c r="G7" s="10">
        <f>E7-F7</f>
        <v>584</v>
      </c>
    </row>
    <row r="8" ht="25" customHeight="1" spans="1:7">
      <c r="A8" s="10">
        <v>2</v>
      </c>
      <c r="B8" s="11" t="s">
        <v>12</v>
      </c>
      <c r="C8" s="10">
        <v>320</v>
      </c>
      <c r="D8" s="10">
        <v>541</v>
      </c>
      <c r="E8" s="10">
        <f t="shared" si="0"/>
        <v>861</v>
      </c>
      <c r="F8" s="10">
        <v>528</v>
      </c>
      <c r="G8" s="10">
        <f>E8-F8</f>
        <v>333</v>
      </c>
    </row>
    <row r="9" ht="25" customHeight="1" spans="1:7">
      <c r="A9" s="10">
        <v>3</v>
      </c>
      <c r="B9" s="11" t="s">
        <v>13</v>
      </c>
      <c r="C9" s="10"/>
      <c r="D9" s="10">
        <v>216</v>
      </c>
      <c r="E9" s="10">
        <f t="shared" si="0"/>
        <v>216</v>
      </c>
      <c r="F9" s="10">
        <v>129</v>
      </c>
      <c r="G9" s="10">
        <f>E9-F9</f>
        <v>87</v>
      </c>
    </row>
    <row r="10" ht="25" customHeight="1" spans="1:7">
      <c r="A10" s="10">
        <v>4</v>
      </c>
      <c r="B10" s="11" t="s">
        <v>14</v>
      </c>
      <c r="C10" s="10"/>
      <c r="D10" s="10">
        <v>180</v>
      </c>
      <c r="E10" s="10">
        <f t="shared" si="0"/>
        <v>180</v>
      </c>
      <c r="F10" s="10">
        <v>107</v>
      </c>
      <c r="G10" s="10">
        <f>E10-F10</f>
        <v>73</v>
      </c>
    </row>
    <row r="11" ht="25" customHeight="1" spans="1:7">
      <c r="A11" s="10">
        <v>5</v>
      </c>
      <c r="B11" s="11" t="s">
        <v>15</v>
      </c>
      <c r="C11" s="10"/>
      <c r="D11" s="10">
        <v>219</v>
      </c>
      <c r="E11" s="10">
        <f t="shared" si="0"/>
        <v>219</v>
      </c>
      <c r="F11" s="10">
        <v>130</v>
      </c>
      <c r="G11" s="10">
        <f>E11-F11</f>
        <v>89</v>
      </c>
    </row>
    <row r="12" ht="25" customHeight="1" spans="1:7">
      <c r="A12" s="7" t="s">
        <v>16</v>
      </c>
      <c r="B12" s="8" t="s">
        <v>16</v>
      </c>
      <c r="C12" s="14">
        <f>SUM(C13:C22)</f>
        <v>3098</v>
      </c>
      <c r="D12" s="14">
        <f>SUM(D13:D22)</f>
        <v>3742</v>
      </c>
      <c r="E12" s="14">
        <f t="shared" si="0"/>
        <v>6840</v>
      </c>
      <c r="F12" s="14">
        <f>SUM(F13:F22)</f>
        <v>4162</v>
      </c>
      <c r="G12" s="14">
        <f t="shared" ref="G12:G22" si="1">E12-F12</f>
        <v>2678</v>
      </c>
    </row>
    <row r="13" ht="25" customHeight="1" spans="1:7">
      <c r="A13" s="10">
        <v>6</v>
      </c>
      <c r="B13" s="11" t="s">
        <v>17</v>
      </c>
      <c r="C13" s="10">
        <v>952</v>
      </c>
      <c r="D13" s="10">
        <v>627</v>
      </c>
      <c r="E13" s="10">
        <f t="shared" si="0"/>
        <v>1579</v>
      </c>
      <c r="F13" s="10">
        <v>968</v>
      </c>
      <c r="G13" s="10">
        <f t="shared" si="1"/>
        <v>611</v>
      </c>
    </row>
    <row r="14" ht="25" customHeight="1" spans="1:7">
      <c r="A14" s="10">
        <v>7</v>
      </c>
      <c r="B14" s="11" t="s">
        <v>18</v>
      </c>
      <c r="C14" s="10">
        <v>1039</v>
      </c>
      <c r="D14" s="10">
        <v>486</v>
      </c>
      <c r="E14" s="10">
        <f t="shared" si="0"/>
        <v>1525</v>
      </c>
      <c r="F14" s="10">
        <v>931</v>
      </c>
      <c r="G14" s="10">
        <f t="shared" si="1"/>
        <v>594</v>
      </c>
    </row>
    <row r="15" ht="25" customHeight="1" spans="1:7">
      <c r="A15" s="10">
        <v>8</v>
      </c>
      <c r="B15" s="11" t="s">
        <v>19</v>
      </c>
      <c r="C15" s="10">
        <v>547</v>
      </c>
      <c r="D15" s="10">
        <v>416</v>
      </c>
      <c r="E15" s="10">
        <f t="shared" si="0"/>
        <v>963</v>
      </c>
      <c r="F15" s="10">
        <v>588</v>
      </c>
      <c r="G15" s="10">
        <f t="shared" si="1"/>
        <v>375</v>
      </c>
    </row>
    <row r="16" ht="25" customHeight="1" spans="1:7">
      <c r="A16" s="10">
        <v>9</v>
      </c>
      <c r="B16" s="11" t="s">
        <v>20</v>
      </c>
      <c r="C16" s="10">
        <v>378</v>
      </c>
      <c r="D16" s="10">
        <v>304</v>
      </c>
      <c r="E16" s="10">
        <f t="shared" si="0"/>
        <v>682</v>
      </c>
      <c r="F16" s="10">
        <v>415</v>
      </c>
      <c r="G16" s="10">
        <f t="shared" si="1"/>
        <v>267</v>
      </c>
    </row>
    <row r="17" ht="25" customHeight="1" spans="1:7">
      <c r="A17" s="10">
        <v>10</v>
      </c>
      <c r="B17" s="11" t="s">
        <v>21</v>
      </c>
      <c r="C17" s="10">
        <v>182</v>
      </c>
      <c r="D17" s="10">
        <v>409</v>
      </c>
      <c r="E17" s="10">
        <f t="shared" si="0"/>
        <v>591</v>
      </c>
      <c r="F17" s="10">
        <v>361</v>
      </c>
      <c r="G17" s="10">
        <f t="shared" si="1"/>
        <v>230</v>
      </c>
    </row>
    <row r="18" ht="25" customHeight="1" spans="1:7">
      <c r="A18" s="10">
        <v>11</v>
      </c>
      <c r="B18" s="11" t="s">
        <v>22</v>
      </c>
      <c r="C18" s="10"/>
      <c r="D18" s="10">
        <v>301</v>
      </c>
      <c r="E18" s="10">
        <f t="shared" si="0"/>
        <v>301</v>
      </c>
      <c r="F18" s="10">
        <v>182</v>
      </c>
      <c r="G18" s="10">
        <f t="shared" si="1"/>
        <v>119</v>
      </c>
    </row>
    <row r="19" ht="25" customHeight="1" spans="1:7">
      <c r="A19" s="10">
        <v>12</v>
      </c>
      <c r="B19" s="11" t="s">
        <v>23</v>
      </c>
      <c r="C19" s="10"/>
      <c r="D19" s="10">
        <v>282</v>
      </c>
      <c r="E19" s="10">
        <f t="shared" si="0"/>
        <v>282</v>
      </c>
      <c r="F19" s="10">
        <v>168</v>
      </c>
      <c r="G19" s="10">
        <f t="shared" si="1"/>
        <v>114</v>
      </c>
    </row>
    <row r="20" ht="25" customHeight="1" spans="1:7">
      <c r="A20" s="10">
        <v>13</v>
      </c>
      <c r="B20" s="11" t="s">
        <v>24</v>
      </c>
      <c r="C20" s="10"/>
      <c r="D20" s="10">
        <v>303</v>
      </c>
      <c r="E20" s="10">
        <f t="shared" si="0"/>
        <v>303</v>
      </c>
      <c r="F20" s="10">
        <v>183</v>
      </c>
      <c r="G20" s="10">
        <f t="shared" si="1"/>
        <v>120</v>
      </c>
    </row>
    <row r="21" ht="25" customHeight="1" spans="1:7">
      <c r="A21" s="10">
        <v>14</v>
      </c>
      <c r="B21" s="11" t="s">
        <v>25</v>
      </c>
      <c r="C21" s="10"/>
      <c r="D21" s="10">
        <v>282</v>
      </c>
      <c r="E21" s="10">
        <f t="shared" si="0"/>
        <v>282</v>
      </c>
      <c r="F21" s="10">
        <v>168</v>
      </c>
      <c r="G21" s="10">
        <f t="shared" si="1"/>
        <v>114</v>
      </c>
    </row>
    <row r="22" ht="25" customHeight="1" spans="1:7">
      <c r="A22" s="10">
        <v>15</v>
      </c>
      <c r="B22" s="11" t="s">
        <v>26</v>
      </c>
      <c r="C22" s="10"/>
      <c r="D22" s="10">
        <v>332</v>
      </c>
      <c r="E22" s="10">
        <f t="shared" si="0"/>
        <v>332</v>
      </c>
      <c r="F22" s="10">
        <v>198</v>
      </c>
      <c r="G22" s="10">
        <f t="shared" si="1"/>
        <v>134</v>
      </c>
    </row>
    <row r="23" ht="25" customHeight="1" spans="1:7">
      <c r="A23" s="7" t="s">
        <v>27</v>
      </c>
      <c r="B23" s="8"/>
      <c r="C23" s="14">
        <f>SUM(C24:C28)</f>
        <v>2982</v>
      </c>
      <c r="D23" s="14">
        <f>SUM(D24:D28)</f>
        <v>2125</v>
      </c>
      <c r="E23" s="14">
        <f t="shared" ref="E23:E28" si="2">C23+D23</f>
        <v>5107</v>
      </c>
      <c r="F23" s="14">
        <f>SUM(F24:F28)</f>
        <v>3109</v>
      </c>
      <c r="G23" s="14">
        <f t="shared" ref="G23:G28" si="3">E23-F23</f>
        <v>1998</v>
      </c>
    </row>
    <row r="24" ht="25" customHeight="1" spans="1:7">
      <c r="A24" s="10">
        <v>16</v>
      </c>
      <c r="B24" s="11" t="s">
        <v>28</v>
      </c>
      <c r="C24" s="10">
        <v>1317</v>
      </c>
      <c r="D24" s="10">
        <v>644</v>
      </c>
      <c r="E24" s="10">
        <f t="shared" si="2"/>
        <v>1961</v>
      </c>
      <c r="F24" s="10">
        <v>1197</v>
      </c>
      <c r="G24" s="10">
        <f t="shared" si="3"/>
        <v>764</v>
      </c>
    </row>
    <row r="25" ht="25" customHeight="1" spans="1:7">
      <c r="A25" s="10">
        <v>17</v>
      </c>
      <c r="B25" s="11" t="s">
        <v>29</v>
      </c>
      <c r="C25" s="10">
        <v>575</v>
      </c>
      <c r="D25" s="10">
        <v>266</v>
      </c>
      <c r="E25" s="10">
        <f t="shared" si="2"/>
        <v>841</v>
      </c>
      <c r="F25" s="10">
        <v>511</v>
      </c>
      <c r="G25" s="10">
        <f t="shared" si="3"/>
        <v>330</v>
      </c>
    </row>
    <row r="26" ht="25" customHeight="1" spans="1:7">
      <c r="A26" s="10">
        <v>18</v>
      </c>
      <c r="B26" s="11" t="s">
        <v>30</v>
      </c>
      <c r="C26" s="10">
        <v>1090</v>
      </c>
      <c r="D26" s="10">
        <v>435</v>
      </c>
      <c r="E26" s="10">
        <f t="shared" si="2"/>
        <v>1525</v>
      </c>
      <c r="F26" s="10">
        <v>930</v>
      </c>
      <c r="G26" s="10">
        <f t="shared" si="3"/>
        <v>595</v>
      </c>
    </row>
    <row r="27" ht="25" customHeight="1" spans="1:7">
      <c r="A27" s="10">
        <v>19</v>
      </c>
      <c r="B27" s="11" t="s">
        <v>31</v>
      </c>
      <c r="C27" s="10"/>
      <c r="D27" s="10">
        <v>427</v>
      </c>
      <c r="E27" s="10">
        <f t="shared" si="2"/>
        <v>427</v>
      </c>
      <c r="F27" s="10">
        <v>259</v>
      </c>
      <c r="G27" s="10">
        <f t="shared" si="3"/>
        <v>168</v>
      </c>
    </row>
    <row r="28" ht="25" customHeight="1" spans="1:7">
      <c r="A28" s="10">
        <v>20</v>
      </c>
      <c r="B28" s="11" t="s">
        <v>32</v>
      </c>
      <c r="C28" s="10"/>
      <c r="D28" s="10">
        <v>353</v>
      </c>
      <c r="E28" s="10">
        <f t="shared" si="2"/>
        <v>353</v>
      </c>
      <c r="F28" s="10">
        <v>212</v>
      </c>
      <c r="G28" s="10">
        <f t="shared" si="3"/>
        <v>141</v>
      </c>
    </row>
    <row r="29" ht="25" customHeight="1" spans="1:7">
      <c r="A29" s="7" t="s">
        <v>33</v>
      </c>
      <c r="B29" s="8"/>
      <c r="C29" s="14">
        <f>C30</f>
        <v>754</v>
      </c>
      <c r="D29" s="14">
        <f>D30</f>
        <v>524</v>
      </c>
      <c r="E29" s="14">
        <f t="shared" ref="E29:E38" si="4">C29+D29</f>
        <v>1278</v>
      </c>
      <c r="F29" s="14">
        <f>F30</f>
        <v>779</v>
      </c>
      <c r="G29" s="14">
        <f t="shared" ref="G29:G38" si="5">E29-F29</f>
        <v>499</v>
      </c>
    </row>
    <row r="30" ht="25" customHeight="1" spans="1:7">
      <c r="A30" s="10">
        <v>21</v>
      </c>
      <c r="B30" s="11" t="s">
        <v>34</v>
      </c>
      <c r="C30" s="10">
        <v>754</v>
      </c>
      <c r="D30" s="10">
        <v>524</v>
      </c>
      <c r="E30" s="10">
        <f t="shared" si="4"/>
        <v>1278</v>
      </c>
      <c r="F30" s="10">
        <v>779</v>
      </c>
      <c r="G30" s="10">
        <f t="shared" si="5"/>
        <v>499</v>
      </c>
    </row>
    <row r="31" ht="25" customHeight="1" spans="1:7">
      <c r="A31" s="7" t="s">
        <v>35</v>
      </c>
      <c r="B31" s="8"/>
      <c r="C31" s="14">
        <f>C32</f>
        <v>606</v>
      </c>
      <c r="D31" s="14">
        <f>D32</f>
        <v>430</v>
      </c>
      <c r="E31" s="14">
        <f t="shared" si="4"/>
        <v>1036</v>
      </c>
      <c r="F31" s="14">
        <f>F32</f>
        <v>632</v>
      </c>
      <c r="G31" s="14">
        <f t="shared" si="5"/>
        <v>404</v>
      </c>
    </row>
    <row r="32" ht="25" customHeight="1" spans="1:7">
      <c r="A32" s="10">
        <v>22</v>
      </c>
      <c r="B32" s="11" t="s">
        <v>36</v>
      </c>
      <c r="C32" s="10">
        <v>606</v>
      </c>
      <c r="D32" s="10">
        <v>430</v>
      </c>
      <c r="E32" s="10">
        <f t="shared" si="4"/>
        <v>1036</v>
      </c>
      <c r="F32" s="10">
        <v>632</v>
      </c>
      <c r="G32" s="10">
        <f t="shared" si="5"/>
        <v>404</v>
      </c>
    </row>
    <row r="33" ht="25" customHeight="1" spans="1:7">
      <c r="A33" s="7" t="s">
        <v>37</v>
      </c>
      <c r="B33" s="8"/>
      <c r="C33" s="14">
        <f>C34</f>
        <v>514</v>
      </c>
      <c r="D33" s="14">
        <f>D34</f>
        <v>508</v>
      </c>
      <c r="E33" s="14">
        <f t="shared" si="4"/>
        <v>1022</v>
      </c>
      <c r="F33" s="14">
        <f>F34</f>
        <v>625</v>
      </c>
      <c r="G33" s="14">
        <f t="shared" si="5"/>
        <v>397</v>
      </c>
    </row>
    <row r="34" ht="25" customHeight="1" spans="1:7">
      <c r="A34" s="10">
        <v>23</v>
      </c>
      <c r="B34" s="11" t="s">
        <v>38</v>
      </c>
      <c r="C34" s="10">
        <v>514</v>
      </c>
      <c r="D34" s="10">
        <v>508</v>
      </c>
      <c r="E34" s="10">
        <f t="shared" si="4"/>
        <v>1022</v>
      </c>
      <c r="F34" s="10">
        <v>625</v>
      </c>
      <c r="G34" s="10">
        <f t="shared" si="5"/>
        <v>397</v>
      </c>
    </row>
    <row r="35" ht="25" customHeight="1" spans="1:7">
      <c r="A35" s="7" t="s">
        <v>39</v>
      </c>
      <c r="B35" s="8"/>
      <c r="C35" s="14">
        <f>C36</f>
        <v>327</v>
      </c>
      <c r="D35" s="14">
        <f>D36</f>
        <v>272</v>
      </c>
      <c r="E35" s="14">
        <f t="shared" si="4"/>
        <v>599</v>
      </c>
      <c r="F35" s="14">
        <f>F36</f>
        <v>363</v>
      </c>
      <c r="G35" s="14">
        <f t="shared" si="5"/>
        <v>236</v>
      </c>
    </row>
    <row r="36" ht="25" customHeight="1" spans="1:7">
      <c r="A36" s="10">
        <v>24</v>
      </c>
      <c r="B36" s="11" t="s">
        <v>40</v>
      </c>
      <c r="C36" s="10">
        <v>327</v>
      </c>
      <c r="D36" s="10">
        <v>272</v>
      </c>
      <c r="E36" s="10">
        <f t="shared" si="4"/>
        <v>599</v>
      </c>
      <c r="F36" s="10">
        <v>363</v>
      </c>
      <c r="G36" s="10">
        <f t="shared" si="5"/>
        <v>236</v>
      </c>
    </row>
    <row r="37" ht="25" customHeight="1" spans="1:7">
      <c r="A37" s="7" t="s">
        <v>41</v>
      </c>
      <c r="B37" s="8"/>
      <c r="C37" s="14">
        <f>C38</f>
        <v>350</v>
      </c>
      <c r="D37" s="14">
        <f>D38</f>
        <v>424</v>
      </c>
      <c r="E37" s="14">
        <f t="shared" si="4"/>
        <v>774</v>
      </c>
      <c r="F37" s="14">
        <f>F38</f>
        <v>472</v>
      </c>
      <c r="G37" s="14">
        <f t="shared" si="5"/>
        <v>302</v>
      </c>
    </row>
    <row r="38" ht="25" customHeight="1" spans="1:7">
      <c r="A38" s="10">
        <v>25</v>
      </c>
      <c r="B38" s="11" t="s">
        <v>42</v>
      </c>
      <c r="C38" s="10">
        <v>350</v>
      </c>
      <c r="D38" s="10">
        <v>424</v>
      </c>
      <c r="E38" s="10">
        <f t="shared" si="4"/>
        <v>774</v>
      </c>
      <c r="F38" s="10">
        <v>472</v>
      </c>
      <c r="G38" s="10">
        <f t="shared" si="5"/>
        <v>302</v>
      </c>
    </row>
  </sheetData>
  <mergeCells count="11">
    <mergeCell ref="A2:G2"/>
    <mergeCell ref="D3:G3"/>
    <mergeCell ref="A5:B5"/>
    <mergeCell ref="A6:B6"/>
    <mergeCell ref="A12:B12"/>
    <mergeCell ref="A23:B23"/>
    <mergeCell ref="A29:B29"/>
    <mergeCell ref="A31:B31"/>
    <mergeCell ref="A33:B33"/>
    <mergeCell ref="A35:B35"/>
    <mergeCell ref="A37:B37"/>
  </mergeCells>
  <printOptions horizontalCentered="1"/>
  <pageMargins left="0.357638888888889" right="0.357638888888889" top="0.707638888888889" bottom="0.55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4"/>
  <sheetViews>
    <sheetView workbookViewId="0">
      <selection activeCell="L13" sqref="L13"/>
    </sheetView>
  </sheetViews>
  <sheetFormatPr defaultColWidth="9" defaultRowHeight="13.5"/>
  <cols>
    <col min="1" max="1" width="5.25" customWidth="1"/>
    <col min="2" max="2" width="19.75" customWidth="1"/>
    <col min="3" max="3" width="10.125" customWidth="1"/>
    <col min="4" max="4" width="9.625" customWidth="1"/>
    <col min="5" max="5" width="11" customWidth="1"/>
    <col min="6" max="6" width="9.75" customWidth="1"/>
    <col min="7" max="7" width="11" customWidth="1"/>
    <col min="8" max="8" width="12.75" customWidth="1"/>
  </cols>
  <sheetData>
    <row r="1" customFormat="1" ht="27" customHeight="1" spans="1:2">
      <c r="A1" s="1" t="s">
        <v>43</v>
      </c>
      <c r="B1" s="2"/>
    </row>
    <row r="2" customFormat="1" ht="60" customHeight="1" spans="1:8">
      <c r="A2" s="3" t="s">
        <v>44</v>
      </c>
      <c r="B2" s="3"/>
      <c r="C2" s="3"/>
      <c r="D2" s="3"/>
      <c r="E2" s="3"/>
      <c r="F2" s="3"/>
      <c r="G2" s="3"/>
      <c r="H2" s="3"/>
    </row>
    <row r="3" customFormat="1" ht="32" customHeight="1" spans="2:8">
      <c r="B3" s="4"/>
      <c r="D3" s="5" t="s">
        <v>2</v>
      </c>
      <c r="E3" s="5"/>
      <c r="F3" s="5"/>
      <c r="G3" s="5"/>
      <c r="H3" s="5"/>
    </row>
    <row r="4" customFormat="1" ht="51" customHeight="1" spans="1:9">
      <c r="A4" s="6" t="s">
        <v>3</v>
      </c>
      <c r="B4" s="6" t="s">
        <v>45</v>
      </c>
      <c r="C4" s="6" t="s">
        <v>46</v>
      </c>
      <c r="D4" s="6" t="s">
        <v>47</v>
      </c>
      <c r="E4" s="6" t="s">
        <v>48</v>
      </c>
      <c r="F4" s="6" t="s">
        <v>7</v>
      </c>
      <c r="G4" s="6" t="s">
        <v>8</v>
      </c>
      <c r="H4" s="6" t="s">
        <v>9</v>
      </c>
      <c r="I4" s="12"/>
    </row>
    <row r="5" customFormat="1" ht="30" customHeight="1" spans="1:9">
      <c r="A5" s="7" t="s">
        <v>7</v>
      </c>
      <c r="B5" s="8"/>
      <c r="C5" s="9">
        <f t="shared" ref="C5:H5" si="0">SUM(C6:C14)</f>
        <v>2120</v>
      </c>
      <c r="D5" s="9">
        <f t="shared" si="0"/>
        <v>2120</v>
      </c>
      <c r="E5" s="9">
        <f t="shared" si="0"/>
        <v>460</v>
      </c>
      <c r="F5" s="9">
        <f t="shared" si="0"/>
        <v>4700</v>
      </c>
      <c r="G5" s="9">
        <f t="shared" si="0"/>
        <v>3460</v>
      </c>
      <c r="H5" s="9">
        <f t="shared" si="0"/>
        <v>1240</v>
      </c>
      <c r="I5" s="12"/>
    </row>
    <row r="6" customFormat="1" ht="33" customHeight="1" spans="1:8">
      <c r="A6" s="10">
        <v>1</v>
      </c>
      <c r="B6" s="11" t="s">
        <v>10</v>
      </c>
      <c r="C6" s="10">
        <v>588</v>
      </c>
      <c r="D6" s="10">
        <v>610</v>
      </c>
      <c r="E6" s="10">
        <v>20</v>
      </c>
      <c r="F6" s="10">
        <f>C6+D6+E6</f>
        <v>1218</v>
      </c>
      <c r="G6" s="10">
        <v>868</v>
      </c>
      <c r="H6" s="10">
        <f>F6-G6</f>
        <v>350</v>
      </c>
    </row>
    <row r="7" customFormat="1" ht="33" customHeight="1" spans="1:8">
      <c r="A7" s="10">
        <v>2</v>
      </c>
      <c r="B7" s="11" t="s">
        <v>27</v>
      </c>
      <c r="C7" s="10">
        <v>314</v>
      </c>
      <c r="D7" s="10">
        <v>201</v>
      </c>
      <c r="E7" s="10">
        <v>60</v>
      </c>
      <c r="F7" s="10">
        <f t="shared" ref="F7:F14" si="1">C7+D7+E7</f>
        <v>575</v>
      </c>
      <c r="G7" s="10">
        <v>424</v>
      </c>
      <c r="H7" s="10">
        <f t="shared" ref="H7:H14" si="2">F7-G7</f>
        <v>151</v>
      </c>
    </row>
    <row r="8" customFormat="1" ht="33" customHeight="1" spans="1:8">
      <c r="A8" s="10">
        <v>3</v>
      </c>
      <c r="B8" s="11" t="s">
        <v>16</v>
      </c>
      <c r="C8" s="10">
        <v>469</v>
      </c>
      <c r="D8" s="10">
        <v>684</v>
      </c>
      <c r="E8" s="10">
        <v>0</v>
      </c>
      <c r="F8" s="10">
        <f t="shared" si="1"/>
        <v>1153</v>
      </c>
      <c r="G8" s="10">
        <v>816</v>
      </c>
      <c r="H8" s="10">
        <f t="shared" si="2"/>
        <v>337</v>
      </c>
    </row>
    <row r="9" customFormat="1" ht="33" customHeight="1" spans="1:8">
      <c r="A9" s="10">
        <v>4</v>
      </c>
      <c r="B9" s="11" t="s">
        <v>35</v>
      </c>
      <c r="C9" s="10">
        <v>105</v>
      </c>
      <c r="D9" s="10">
        <v>124</v>
      </c>
      <c r="E9" s="10">
        <v>100</v>
      </c>
      <c r="F9" s="10">
        <f t="shared" si="1"/>
        <v>329</v>
      </c>
      <c r="G9" s="10">
        <v>262</v>
      </c>
      <c r="H9" s="10">
        <f t="shared" si="2"/>
        <v>67</v>
      </c>
    </row>
    <row r="10" customFormat="1" ht="33" customHeight="1" spans="1:8">
      <c r="A10" s="10">
        <v>5</v>
      </c>
      <c r="B10" s="11" t="s">
        <v>37</v>
      </c>
      <c r="C10" s="10">
        <v>202</v>
      </c>
      <c r="D10" s="10">
        <v>109</v>
      </c>
      <c r="E10" s="10">
        <v>0</v>
      </c>
      <c r="F10" s="10">
        <f t="shared" si="1"/>
        <v>311</v>
      </c>
      <c r="G10" s="10">
        <v>220</v>
      </c>
      <c r="H10" s="10">
        <f t="shared" si="2"/>
        <v>91</v>
      </c>
    </row>
    <row r="11" customFormat="1" ht="33" customHeight="1" spans="1:8">
      <c r="A11" s="10">
        <v>6</v>
      </c>
      <c r="B11" s="11" t="s">
        <v>33</v>
      </c>
      <c r="C11" s="10">
        <v>148</v>
      </c>
      <c r="D11" s="10">
        <v>170</v>
      </c>
      <c r="E11" s="10">
        <v>60</v>
      </c>
      <c r="F11" s="10">
        <f t="shared" si="1"/>
        <v>378</v>
      </c>
      <c r="G11" s="10">
        <v>285</v>
      </c>
      <c r="H11" s="10">
        <f t="shared" si="2"/>
        <v>93</v>
      </c>
    </row>
    <row r="12" customFormat="1" ht="33" customHeight="1" spans="1:8">
      <c r="A12" s="10">
        <v>7</v>
      </c>
      <c r="B12" s="11" t="s">
        <v>39</v>
      </c>
      <c r="C12" s="10">
        <v>102</v>
      </c>
      <c r="D12" s="10">
        <v>75</v>
      </c>
      <c r="E12" s="10">
        <v>100</v>
      </c>
      <c r="F12" s="10">
        <f t="shared" si="1"/>
        <v>277</v>
      </c>
      <c r="G12" s="10">
        <v>225</v>
      </c>
      <c r="H12" s="10">
        <f t="shared" si="2"/>
        <v>52</v>
      </c>
    </row>
    <row r="13" customFormat="1" ht="33" customHeight="1" spans="1:8">
      <c r="A13" s="10">
        <v>8</v>
      </c>
      <c r="B13" s="11" t="s">
        <v>41</v>
      </c>
      <c r="C13" s="10">
        <v>182</v>
      </c>
      <c r="D13" s="10">
        <v>142</v>
      </c>
      <c r="E13" s="10">
        <v>120</v>
      </c>
      <c r="F13" s="10">
        <f t="shared" si="1"/>
        <v>444</v>
      </c>
      <c r="G13" s="10">
        <v>349</v>
      </c>
      <c r="H13" s="10">
        <f t="shared" si="2"/>
        <v>95</v>
      </c>
    </row>
    <row r="14" customFormat="1" ht="33" customHeight="1" spans="1:8">
      <c r="A14" s="10">
        <v>9</v>
      </c>
      <c r="B14" s="11" t="s">
        <v>49</v>
      </c>
      <c r="C14" s="10">
        <v>10</v>
      </c>
      <c r="D14" s="10">
        <v>5</v>
      </c>
      <c r="E14" s="10">
        <v>0</v>
      </c>
      <c r="F14" s="10">
        <f t="shared" si="1"/>
        <v>15</v>
      </c>
      <c r="G14" s="10">
        <v>11</v>
      </c>
      <c r="H14" s="10">
        <f t="shared" si="2"/>
        <v>4</v>
      </c>
    </row>
  </sheetData>
  <mergeCells count="3">
    <mergeCell ref="A2:H2"/>
    <mergeCell ref="D3:H3"/>
    <mergeCell ref="A5:B5"/>
  </mergeCells>
  <printOptions horizontalCentered="1"/>
  <pageMargins left="0.357638888888889" right="0.357638888888889" top="0.802777777777778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2018-07-25T11:24:00Z</dcterms:created>
  <dcterms:modified xsi:type="dcterms:W3CDTF">2018-08-23T11:07:55Z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