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附件1" sheetId="1" r:id="rId1"/>
    <sheet name="测算表1" sheetId="2" r:id="rId2"/>
    <sheet name="测算表2" sheetId="3" r:id="rId3"/>
  </sheets>
  <definedNames>
    <definedName name="_xlnm.Print_Titles" localSheetId="0">'附件1'!$4:$5</definedName>
  </definedNames>
  <calcPr fullCalcOnLoad="1"/>
</workbook>
</file>

<file path=xl/sharedStrings.xml><?xml version="1.0" encoding="utf-8"?>
<sst xmlns="http://schemas.openxmlformats.org/spreadsheetml/2006/main" count="474" uniqueCount="216">
  <si>
    <t>附件</t>
  </si>
  <si>
    <t>提前下达2021年城乡义务教育阶段补助经费资金安排表</t>
  </si>
  <si>
    <t>204568=</t>
  </si>
  <si>
    <t>单位:万元</t>
  </si>
  <si>
    <t>市、县（区）名称</t>
  </si>
  <si>
    <t>提前下达2021年城乡义务教育补助经费</t>
  </si>
  <si>
    <t>合计</t>
  </si>
  <si>
    <t>2020年下达公用经费</t>
  </si>
  <si>
    <t>公用经费</t>
  </si>
  <si>
    <t>2020年下达免作业本资金</t>
  </si>
  <si>
    <t>免作业本费</t>
  </si>
  <si>
    <t>学生营养改善计划</t>
  </si>
  <si>
    <t>家庭经济困难学生生活补助</t>
  </si>
  <si>
    <t>全省合计</t>
  </si>
  <si>
    <t>福州市</t>
  </si>
  <si>
    <t>市本级</t>
  </si>
  <si>
    <t>鼓楼区</t>
  </si>
  <si>
    <t>台江区</t>
  </si>
  <si>
    <t>仓山区</t>
  </si>
  <si>
    <t>马尾区</t>
  </si>
  <si>
    <t>晋安区</t>
  </si>
  <si>
    <t>闽侯县</t>
  </si>
  <si>
    <t>连江县</t>
  </si>
  <si>
    <t>罗源县</t>
  </si>
  <si>
    <t>闽清县</t>
  </si>
  <si>
    <t>永泰县</t>
  </si>
  <si>
    <t>福清市</t>
  </si>
  <si>
    <t>长乐区</t>
  </si>
  <si>
    <t>高新区</t>
  </si>
  <si>
    <t>莆田市</t>
  </si>
  <si>
    <t>城厢区</t>
  </si>
  <si>
    <t>涵江区</t>
  </si>
  <si>
    <t>荔城区</t>
  </si>
  <si>
    <t>秀屿区</t>
  </si>
  <si>
    <t>湄洲岛管委会</t>
  </si>
  <si>
    <t>北岸管委会</t>
  </si>
  <si>
    <t>仙游县</t>
  </si>
  <si>
    <t>三明市</t>
  </si>
  <si>
    <t>梅列区</t>
  </si>
  <si>
    <t>三元区</t>
  </si>
  <si>
    <t>明溪县</t>
  </si>
  <si>
    <t>清流县</t>
  </si>
  <si>
    <t>宁化县</t>
  </si>
  <si>
    <t>大田县</t>
  </si>
  <si>
    <t>尤溪县</t>
  </si>
  <si>
    <t>沙  县</t>
  </si>
  <si>
    <t>将乐县</t>
  </si>
  <si>
    <t>泰宁县</t>
  </si>
  <si>
    <t>建宁县</t>
  </si>
  <si>
    <t>永安市</t>
  </si>
  <si>
    <t>泉州市</t>
  </si>
  <si>
    <t>鲤城区</t>
  </si>
  <si>
    <t>丰泽区</t>
  </si>
  <si>
    <t>洛江区</t>
  </si>
  <si>
    <t>泉港区</t>
  </si>
  <si>
    <t>惠安县</t>
  </si>
  <si>
    <t>安溪县</t>
  </si>
  <si>
    <t>永春县</t>
  </si>
  <si>
    <t>德化县</t>
  </si>
  <si>
    <t>石狮市</t>
  </si>
  <si>
    <t>晋江市</t>
  </si>
  <si>
    <t>南安市</t>
  </si>
  <si>
    <t>台商投资区</t>
  </si>
  <si>
    <t>漳州市</t>
  </si>
  <si>
    <t>芗城区</t>
  </si>
  <si>
    <t>龙文区</t>
  </si>
  <si>
    <t>招商局经济技术开发区</t>
  </si>
  <si>
    <t>云霄县</t>
  </si>
  <si>
    <t>漳浦县</t>
  </si>
  <si>
    <t>诏安县</t>
  </si>
  <si>
    <t>长泰县</t>
  </si>
  <si>
    <t>东山县</t>
  </si>
  <si>
    <t>南靖县</t>
  </si>
  <si>
    <t>平和县</t>
  </si>
  <si>
    <t>华安县</t>
  </si>
  <si>
    <t>常山开发区</t>
  </si>
  <si>
    <t>龙海市</t>
  </si>
  <si>
    <t>漳州台商投资区</t>
  </si>
  <si>
    <t>南平市</t>
  </si>
  <si>
    <t>延平区</t>
  </si>
  <si>
    <t>顺昌县</t>
  </si>
  <si>
    <t>浦城县</t>
  </si>
  <si>
    <t>光泽县</t>
  </si>
  <si>
    <t>松溪县</t>
  </si>
  <si>
    <t>政和县</t>
  </si>
  <si>
    <t>邵武市</t>
  </si>
  <si>
    <t>武夷山市</t>
  </si>
  <si>
    <t>建瓯市</t>
  </si>
  <si>
    <t>建阳区</t>
  </si>
  <si>
    <t>龙岩市</t>
  </si>
  <si>
    <t>新罗区</t>
  </si>
  <si>
    <t>长汀县</t>
  </si>
  <si>
    <t>永定区</t>
  </si>
  <si>
    <t>上杭县</t>
  </si>
  <si>
    <t>武平县</t>
  </si>
  <si>
    <t>连城县</t>
  </si>
  <si>
    <t>漳平市</t>
  </si>
  <si>
    <t>宁德市</t>
  </si>
  <si>
    <t>蕉城区</t>
  </si>
  <si>
    <t>东侨开发区</t>
  </si>
  <si>
    <t>霞浦县</t>
  </si>
  <si>
    <t>古田县</t>
  </si>
  <si>
    <t>屏南县</t>
  </si>
  <si>
    <t>寿宁县</t>
  </si>
  <si>
    <t>周宁县</t>
  </si>
  <si>
    <t>柘荣县</t>
  </si>
  <si>
    <t>福安市</t>
  </si>
  <si>
    <t>福鼎市</t>
  </si>
  <si>
    <t>平潭综合实验区</t>
  </si>
  <si>
    <t>附件1</t>
  </si>
  <si>
    <t>2021年义务教育学生营养改善计划和家庭经济困难学生生活补助资金预拨表</t>
  </si>
  <si>
    <t>市、县、区名称</t>
  </si>
  <si>
    <t>闽财教指〔2018〕163号下达后可用</t>
  </si>
  <si>
    <t>闽财教指[2019]33号下达</t>
  </si>
  <si>
    <t>闽财教指[2019]33号可用于2019年及以后</t>
  </si>
  <si>
    <t>闽财教指〔2019〕103号下达</t>
  </si>
  <si>
    <t>19年-2020年合计可用</t>
  </si>
  <si>
    <t>2019年支出</t>
  </si>
  <si>
    <t>本次下达</t>
  </si>
  <si>
    <t>可用于2020年及以后年度</t>
  </si>
  <si>
    <t>预拨2021年</t>
  </si>
  <si>
    <t>营养改善计划</t>
  </si>
  <si>
    <t>寄宿生生活补助</t>
  </si>
  <si>
    <t>其中：省级</t>
  </si>
  <si>
    <t xml:space="preserve"> 福州市</t>
  </si>
  <si>
    <t>福州市本级</t>
  </si>
  <si>
    <t>长乐市</t>
  </si>
  <si>
    <t xml:space="preserve"> 莆田市</t>
  </si>
  <si>
    <t>莆田市本级</t>
  </si>
  <si>
    <t xml:space="preserve">城厢区 </t>
  </si>
  <si>
    <t xml:space="preserve">          涵江区</t>
  </si>
  <si>
    <t xml:space="preserve">          荔城区</t>
  </si>
  <si>
    <t xml:space="preserve">          秀屿区</t>
  </si>
  <si>
    <t xml:space="preserve">          湄洲岛管委会</t>
  </si>
  <si>
    <t>湄洲岛</t>
  </si>
  <si>
    <t xml:space="preserve">          北岸管委会</t>
  </si>
  <si>
    <t xml:space="preserve">          仙游县</t>
  </si>
  <si>
    <t xml:space="preserve">       三明市</t>
  </si>
  <si>
    <t>三明市本级</t>
  </si>
  <si>
    <t xml:space="preserve">          三元区</t>
  </si>
  <si>
    <t xml:space="preserve">          梅列区</t>
  </si>
  <si>
    <t xml:space="preserve">          明溪县</t>
  </si>
  <si>
    <t xml:space="preserve">          清流县</t>
  </si>
  <si>
    <t xml:space="preserve">          宁化县</t>
  </si>
  <si>
    <t xml:space="preserve">           大田县</t>
  </si>
  <si>
    <t xml:space="preserve">         沙县</t>
  </si>
  <si>
    <t xml:space="preserve">          尤溪县</t>
  </si>
  <si>
    <t xml:space="preserve">          将乐县</t>
  </si>
  <si>
    <t xml:space="preserve">          泰宁县</t>
  </si>
  <si>
    <t xml:space="preserve">          建宁县</t>
  </si>
  <si>
    <t xml:space="preserve">          永安市</t>
  </si>
  <si>
    <t xml:space="preserve">       泉州市</t>
  </si>
  <si>
    <t xml:space="preserve">        泉州市本级</t>
  </si>
  <si>
    <t xml:space="preserve">          鲤城区</t>
  </si>
  <si>
    <t xml:space="preserve">          丰泽区</t>
  </si>
  <si>
    <t xml:space="preserve">          洛江区</t>
  </si>
  <si>
    <t xml:space="preserve">          泉港区</t>
  </si>
  <si>
    <t xml:space="preserve">          惠安县</t>
  </si>
  <si>
    <t xml:space="preserve">          安溪县</t>
  </si>
  <si>
    <t xml:space="preserve">          永春县</t>
  </si>
  <si>
    <t xml:space="preserve">          德化县</t>
  </si>
  <si>
    <t xml:space="preserve">          石狮市</t>
  </si>
  <si>
    <t xml:space="preserve">          晋江市</t>
  </si>
  <si>
    <t xml:space="preserve">          南安市</t>
  </si>
  <si>
    <t xml:space="preserve">          泉州台商投资区</t>
  </si>
  <si>
    <t>泉州经济技术开发区</t>
  </si>
  <si>
    <t xml:space="preserve">       漳州市</t>
  </si>
  <si>
    <t>漳州市本级</t>
  </si>
  <si>
    <t xml:space="preserve">          芗城区</t>
  </si>
  <si>
    <t xml:space="preserve">          龙文区</t>
  </si>
  <si>
    <t xml:space="preserve">          漳州经济开发区</t>
  </si>
  <si>
    <t xml:space="preserve">          云霄县</t>
  </si>
  <si>
    <t xml:space="preserve">          漳浦县</t>
  </si>
  <si>
    <t xml:space="preserve">          诏安县</t>
  </si>
  <si>
    <t xml:space="preserve">          长泰县</t>
  </si>
  <si>
    <t xml:space="preserve">          东山县</t>
  </si>
  <si>
    <t xml:space="preserve">          南靖县</t>
  </si>
  <si>
    <t xml:space="preserve">          平和县</t>
  </si>
  <si>
    <t xml:space="preserve">          华安县</t>
  </si>
  <si>
    <t xml:space="preserve">          常山开发区</t>
  </si>
  <si>
    <t xml:space="preserve">          龙海市</t>
  </si>
  <si>
    <t xml:space="preserve">          漳州台商投资区</t>
  </si>
  <si>
    <t xml:space="preserve">       南平市</t>
  </si>
  <si>
    <t>南平市本级</t>
  </si>
  <si>
    <t xml:space="preserve">          延平区</t>
  </si>
  <si>
    <t xml:space="preserve">          顺昌县</t>
  </si>
  <si>
    <t xml:space="preserve">          浦城县</t>
  </si>
  <si>
    <t xml:space="preserve">          光泽县</t>
  </si>
  <si>
    <t xml:space="preserve">          松溪县</t>
  </si>
  <si>
    <t xml:space="preserve">          政和县</t>
  </si>
  <si>
    <t xml:space="preserve">          邵武市</t>
  </si>
  <si>
    <t xml:space="preserve">          武夷山市</t>
  </si>
  <si>
    <t xml:space="preserve">          建瓯市</t>
  </si>
  <si>
    <t xml:space="preserve">          建阳区</t>
  </si>
  <si>
    <t xml:space="preserve">       龙岩市</t>
  </si>
  <si>
    <t>龙岩市本级</t>
  </si>
  <si>
    <t xml:space="preserve">          新罗区</t>
  </si>
  <si>
    <t xml:space="preserve">          长汀县</t>
  </si>
  <si>
    <t xml:space="preserve">          永定区</t>
  </si>
  <si>
    <t xml:space="preserve">          上杭县</t>
  </si>
  <si>
    <t xml:space="preserve">          武平县</t>
  </si>
  <si>
    <t xml:space="preserve">          连城县</t>
  </si>
  <si>
    <t xml:space="preserve">          漳平市</t>
  </si>
  <si>
    <t xml:space="preserve">       宁德市</t>
  </si>
  <si>
    <t>宁德市本级</t>
  </si>
  <si>
    <t xml:space="preserve">          蕉城区</t>
  </si>
  <si>
    <t xml:space="preserve">          东侨区</t>
  </si>
  <si>
    <t xml:space="preserve">          霞浦县</t>
  </si>
  <si>
    <t xml:space="preserve">          古田县</t>
  </si>
  <si>
    <t xml:space="preserve">          屏南县</t>
  </si>
  <si>
    <t xml:space="preserve">          寿宁县</t>
  </si>
  <si>
    <t xml:space="preserve">          周宁县</t>
  </si>
  <si>
    <t xml:space="preserve">          柘荣县</t>
  </si>
  <si>
    <t xml:space="preserve">          福安市</t>
  </si>
  <si>
    <t xml:space="preserve">          福鼎市</t>
  </si>
  <si>
    <t>平潭综合实验区本级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</si>
</sst>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b/>
      <sz val="12"/>
      <color indexed="8"/>
      <name val="宋体"/>
      <family val="0"/>
    </font>
    <font>
      <sz val="11"/>
      <name val="宋体"/>
      <family val="0"/>
    </font>
    <font>
      <b/>
      <sz val="10"/>
      <name val="宋体"/>
      <family val="0"/>
    </font>
    <font>
      <sz val="10"/>
      <name val="宋体"/>
      <family val="0"/>
    </font>
    <font>
      <sz val="16"/>
      <name val="方正小标宋简体"/>
      <family val="4"/>
    </font>
    <font>
      <b/>
      <sz val="11"/>
      <name val="宋体"/>
      <family val="0"/>
    </font>
    <font>
      <sz val="14"/>
      <name val="黑体"/>
      <family val="3"/>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0"/>
      <name val="Calibri"/>
      <family val="0"/>
    </font>
    <font>
      <sz val="10"/>
      <name val="Calibri"/>
      <family val="0"/>
    </font>
    <font>
      <sz val="11"/>
      <color rgb="FFFF0000"/>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border>
    <border>
      <left/>
      <right style="thin"/>
      <top style="thin"/>
      <bottom/>
    </border>
    <border>
      <left style="thin"/>
      <right/>
      <top/>
      <bottom style="thin"/>
    </border>
    <border>
      <left/>
      <right style="thin"/>
      <top/>
      <bottom style="thin"/>
    </border>
    <border>
      <left style="thin">
        <color indexed="8"/>
      </left>
      <right style="thin">
        <color indexed="8"/>
      </right>
      <top style="thin">
        <color indexed="8"/>
      </top>
      <bottom/>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52">
    <xf numFmtId="0" fontId="0" fillId="0" borderId="0" xfId="0"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2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7" fillId="0" borderId="9" xfId="0" applyFont="1" applyFill="1" applyBorder="1" applyAlignment="1">
      <alignment vertical="center"/>
    </xf>
    <xf numFmtId="0" fontId="27" fillId="0" borderId="9" xfId="0" applyFont="1" applyFill="1" applyBorder="1" applyAlignment="1">
      <alignment horizontal="center" vertical="center"/>
    </xf>
    <xf numFmtId="0" fontId="48" fillId="0" borderId="10" xfId="0" applyFont="1" applyFill="1" applyBorder="1" applyAlignment="1">
      <alignment horizontal="center"/>
    </xf>
    <xf numFmtId="0" fontId="49" fillId="0" borderId="10" xfId="0" applyFont="1" applyFill="1" applyBorder="1" applyAlignment="1">
      <alignment horizontal="center"/>
    </xf>
    <xf numFmtId="0" fontId="49" fillId="0" borderId="10" xfId="0" applyFont="1" applyFill="1" applyBorder="1" applyAlignment="1">
      <alignment/>
    </xf>
    <xf numFmtId="0" fontId="48" fillId="0" borderId="10" xfId="0" applyFont="1" applyFill="1" applyBorder="1" applyAlignment="1">
      <alignment/>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49" fillId="0" borderId="15" xfId="0" applyFont="1" applyFill="1" applyBorder="1" applyAlignment="1">
      <alignment/>
    </xf>
    <xf numFmtId="0" fontId="49" fillId="0" borderId="9" xfId="0" applyFont="1" applyFill="1" applyBorder="1" applyAlignment="1">
      <alignment/>
    </xf>
    <xf numFmtId="0" fontId="48" fillId="0" borderId="16" xfId="0" applyFont="1" applyFill="1" applyBorder="1" applyAlignment="1">
      <alignment/>
    </xf>
    <xf numFmtId="0" fontId="0"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8" fillId="0" borderId="0" xfId="0" applyFont="1" applyFill="1" applyAlignment="1">
      <alignmen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7" fillId="0" borderId="9" xfId="0" applyFont="1" applyFill="1" applyBorder="1" applyAlignment="1">
      <alignment horizontal="center" vertical="center" shrinkToFit="1"/>
    </xf>
    <xf numFmtId="0" fontId="3"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1"/>
  <sheetViews>
    <sheetView tabSelected="1" zoomScaleSheetLayoutView="100" workbookViewId="0" topLeftCell="A1">
      <pane xSplit="1" topLeftCell="B1" activePane="topRight" state="frozen"/>
      <selection pane="topRight" activeCell="M11" sqref="M11"/>
    </sheetView>
  </sheetViews>
  <sheetFormatPr defaultColWidth="9.00390625" defaultRowHeight="14.25"/>
  <cols>
    <col min="1" max="1" width="21.625" style="24" customWidth="1"/>
    <col min="2" max="2" width="11.50390625" style="30" customWidth="1"/>
    <col min="3" max="3" width="14.375" style="31" hidden="1" customWidth="1"/>
    <col min="4" max="4" width="14.75390625" style="31" customWidth="1"/>
    <col min="5" max="5" width="16.25390625" style="31" hidden="1" customWidth="1"/>
    <col min="6" max="6" width="11.125" style="31" customWidth="1"/>
    <col min="7" max="7" width="9.00390625" style="31" customWidth="1"/>
    <col min="8" max="8" width="12.125" style="31" customWidth="1"/>
    <col min="9" max="10" width="9.00390625" style="22" hidden="1" customWidth="1"/>
    <col min="11" max="16384" width="9.00390625" style="22" customWidth="1"/>
  </cols>
  <sheetData>
    <row r="1" ht="18.75">
      <c r="A1" s="32" t="s">
        <v>0</v>
      </c>
    </row>
    <row r="2" spans="1:8" s="23" customFormat="1" ht="30" customHeight="1">
      <c r="A2" s="33" t="s">
        <v>1</v>
      </c>
      <c r="B2" s="33"/>
      <c r="C2" s="33"/>
      <c r="D2" s="33"/>
      <c r="E2" s="33"/>
      <c r="F2" s="33"/>
      <c r="G2" s="33"/>
      <c r="H2" s="33"/>
    </row>
    <row r="3" spans="2:8" s="24" customFormat="1" ht="16.5" customHeight="1">
      <c r="B3" s="29"/>
      <c r="C3" s="34" t="s">
        <v>2</v>
      </c>
      <c r="D3" s="35"/>
      <c r="E3" s="51"/>
      <c r="F3" s="36"/>
      <c r="G3" s="35"/>
      <c r="H3" s="34" t="s">
        <v>3</v>
      </c>
    </row>
    <row r="4" spans="1:8" s="25" customFormat="1" ht="24" customHeight="1">
      <c r="A4" s="37" t="s">
        <v>4</v>
      </c>
      <c r="B4" s="38" t="s">
        <v>5</v>
      </c>
      <c r="C4" s="38"/>
      <c r="D4" s="38"/>
      <c r="E4" s="38"/>
      <c r="F4" s="38"/>
      <c r="G4" s="38"/>
      <c r="H4" s="38"/>
    </row>
    <row r="5" spans="1:8" s="26" customFormat="1" ht="39" customHeight="1">
      <c r="A5" s="39"/>
      <c r="B5" s="40" t="s">
        <v>6</v>
      </c>
      <c r="C5" s="41" t="s">
        <v>7</v>
      </c>
      <c r="D5" s="41" t="s">
        <v>8</v>
      </c>
      <c r="E5" s="41" t="s">
        <v>9</v>
      </c>
      <c r="F5" s="41" t="s">
        <v>10</v>
      </c>
      <c r="G5" s="41" t="s">
        <v>11</v>
      </c>
      <c r="H5" s="41" t="s">
        <v>12</v>
      </c>
    </row>
    <row r="6" spans="1:10" s="27" customFormat="1" ht="13.5" customHeight="1">
      <c r="A6" s="42" t="s">
        <v>13</v>
      </c>
      <c r="B6" s="37">
        <f>B7+B22+B31+B45+B59+B75+B87+B96+B108</f>
        <v>230156</v>
      </c>
      <c r="C6" s="37">
        <v>221723.47</v>
      </c>
      <c r="D6" s="43">
        <v>204568</v>
      </c>
      <c r="E6" s="43">
        <v>7913.23</v>
      </c>
      <c r="F6" s="43">
        <f>F7+F22+F31+F45+F59+F75+F87+F96+F108</f>
        <v>7121</v>
      </c>
      <c r="G6" s="43">
        <f>G7+G22+G31+G45+G59+G75+G87+G96+G108</f>
        <v>14812</v>
      </c>
      <c r="H6" s="43">
        <f>H7+H22+H31+H45+H59+H75+H87+H96+H108</f>
        <v>3655</v>
      </c>
      <c r="I6" s="27">
        <f>D6+F6+G6+H6</f>
        <v>230156</v>
      </c>
      <c r="J6" s="27">
        <f>B6-I6</f>
        <v>0</v>
      </c>
    </row>
    <row r="7" spans="1:10" s="27" customFormat="1" ht="13.5" customHeight="1">
      <c r="A7" s="42" t="s">
        <v>14</v>
      </c>
      <c r="B7" s="37">
        <f aca="true" t="shared" si="0" ref="B7:B38">D7+F7+G7+H7</f>
        <v>26467</v>
      </c>
      <c r="C7" s="37">
        <v>26612.4</v>
      </c>
      <c r="D7" s="43">
        <f>SUM(D8:D21)</f>
        <v>24554</v>
      </c>
      <c r="E7" s="43">
        <f>SUM(E8:E21)</f>
        <v>1012.4599999999999</v>
      </c>
      <c r="F7" s="43">
        <f>SUM(F8:F21)</f>
        <v>912</v>
      </c>
      <c r="G7" s="43">
        <f>SUM(G8:G21)</f>
        <v>757</v>
      </c>
      <c r="H7" s="43">
        <f>SUM(H8:H21)</f>
        <v>244</v>
      </c>
      <c r="I7" s="27">
        <f aca="true" t="shared" si="1" ref="I7:I38">D7+F7+G7+H7</f>
        <v>26467</v>
      </c>
      <c r="J7" s="27">
        <f aca="true" t="shared" si="2" ref="J7:J38">B7-I7</f>
        <v>0</v>
      </c>
    </row>
    <row r="8" spans="1:10" s="24" customFormat="1" ht="13.5" customHeight="1">
      <c r="A8" s="7" t="s">
        <v>15</v>
      </c>
      <c r="B8" s="40">
        <f t="shared" si="0"/>
        <v>1233</v>
      </c>
      <c r="C8" s="40">
        <v>1279.34</v>
      </c>
      <c r="D8" s="44">
        <f>ROUND(204568*C8/221723.47,0)</f>
        <v>1180</v>
      </c>
      <c r="E8" s="44">
        <v>52.89</v>
      </c>
      <c r="F8" s="44">
        <f>ROUND(E8*0.9,0)</f>
        <v>48</v>
      </c>
      <c r="G8" s="44">
        <v>0</v>
      </c>
      <c r="H8" s="44">
        <v>5</v>
      </c>
      <c r="I8" s="27">
        <f t="shared" si="1"/>
        <v>1233</v>
      </c>
      <c r="J8" s="27">
        <f t="shared" si="2"/>
        <v>0</v>
      </c>
    </row>
    <row r="9" spans="1:10" s="24" customFormat="1" ht="13.5" customHeight="1">
      <c r="A9" s="7" t="s">
        <v>16</v>
      </c>
      <c r="B9" s="40">
        <f t="shared" si="0"/>
        <v>834</v>
      </c>
      <c r="C9" s="40">
        <v>867.4</v>
      </c>
      <c r="D9" s="44">
        <f aca="true" t="shared" si="3" ref="D9:D21">ROUND(204568*C9/221723.47,0)</f>
        <v>800</v>
      </c>
      <c r="E9" s="44">
        <v>34.86</v>
      </c>
      <c r="F9" s="44">
        <f aca="true" t="shared" si="4" ref="F9:F21">ROUND(E9*0.9,0)</f>
        <v>31</v>
      </c>
      <c r="G9" s="44">
        <v>0</v>
      </c>
      <c r="H9" s="44">
        <v>3</v>
      </c>
      <c r="I9" s="27">
        <f t="shared" si="1"/>
        <v>834</v>
      </c>
      <c r="J9" s="27">
        <f t="shared" si="2"/>
        <v>0</v>
      </c>
    </row>
    <row r="10" spans="1:10" s="24" customFormat="1" ht="13.5" customHeight="1">
      <c r="A10" s="7" t="s">
        <v>17</v>
      </c>
      <c r="B10" s="40">
        <f t="shared" si="0"/>
        <v>471</v>
      </c>
      <c r="C10" s="40">
        <v>486.7</v>
      </c>
      <c r="D10" s="49">
        <v>450</v>
      </c>
      <c r="E10" s="44">
        <v>19.7</v>
      </c>
      <c r="F10" s="44">
        <f t="shared" si="4"/>
        <v>18</v>
      </c>
      <c r="G10" s="44">
        <v>0</v>
      </c>
      <c r="H10" s="44">
        <v>3</v>
      </c>
      <c r="I10" s="27">
        <f t="shared" si="1"/>
        <v>471</v>
      </c>
      <c r="J10" s="27">
        <f t="shared" si="2"/>
        <v>0</v>
      </c>
    </row>
    <row r="11" spans="1:10" s="24" customFormat="1" ht="13.5" customHeight="1">
      <c r="A11" s="7" t="s">
        <v>18</v>
      </c>
      <c r="B11" s="40">
        <f t="shared" si="0"/>
        <v>1332</v>
      </c>
      <c r="C11" s="40">
        <v>1375.57</v>
      </c>
      <c r="D11" s="49">
        <v>1270</v>
      </c>
      <c r="E11" s="44">
        <v>55.51</v>
      </c>
      <c r="F11" s="44">
        <f t="shared" si="4"/>
        <v>50</v>
      </c>
      <c r="G11" s="44">
        <v>0</v>
      </c>
      <c r="H11" s="44">
        <v>12</v>
      </c>
      <c r="I11" s="27">
        <f t="shared" si="1"/>
        <v>1332</v>
      </c>
      <c r="J11" s="27">
        <f t="shared" si="2"/>
        <v>0</v>
      </c>
    </row>
    <row r="12" spans="1:10" s="24" customFormat="1" ht="13.5" customHeight="1">
      <c r="A12" s="7" t="s">
        <v>19</v>
      </c>
      <c r="B12" s="40">
        <f t="shared" si="0"/>
        <v>358</v>
      </c>
      <c r="C12" s="40">
        <v>366.92999999999995</v>
      </c>
      <c r="D12" s="49">
        <v>340</v>
      </c>
      <c r="E12" s="44">
        <v>14.4</v>
      </c>
      <c r="F12" s="44">
        <f t="shared" si="4"/>
        <v>13</v>
      </c>
      <c r="G12" s="44">
        <v>0</v>
      </c>
      <c r="H12" s="44">
        <v>5</v>
      </c>
      <c r="I12" s="27">
        <f t="shared" si="1"/>
        <v>358</v>
      </c>
      <c r="J12" s="27">
        <f t="shared" si="2"/>
        <v>0</v>
      </c>
    </row>
    <row r="13" spans="1:10" s="24" customFormat="1" ht="13.5" customHeight="1">
      <c r="A13" s="7" t="s">
        <v>20</v>
      </c>
      <c r="B13" s="40">
        <f t="shared" si="0"/>
        <v>1027</v>
      </c>
      <c r="C13" s="40">
        <v>1051.36</v>
      </c>
      <c r="D13" s="44">
        <f t="shared" si="3"/>
        <v>970</v>
      </c>
      <c r="E13" s="44">
        <v>42.04</v>
      </c>
      <c r="F13" s="44">
        <f t="shared" si="4"/>
        <v>38</v>
      </c>
      <c r="G13" s="44">
        <v>12</v>
      </c>
      <c r="H13" s="44">
        <v>7</v>
      </c>
      <c r="I13" s="27">
        <f t="shared" si="1"/>
        <v>1027</v>
      </c>
      <c r="J13" s="27">
        <f t="shared" si="2"/>
        <v>0</v>
      </c>
    </row>
    <row r="14" spans="1:10" s="24" customFormat="1" ht="13.5" customHeight="1">
      <c r="A14" s="7" t="s">
        <v>21</v>
      </c>
      <c r="B14" s="40">
        <f t="shared" si="0"/>
        <v>2431</v>
      </c>
      <c r="C14" s="40">
        <v>2440.13</v>
      </c>
      <c r="D14" s="44">
        <f t="shared" si="3"/>
        <v>2251</v>
      </c>
      <c r="E14" s="44">
        <v>94</v>
      </c>
      <c r="F14" s="44">
        <f t="shared" si="4"/>
        <v>85</v>
      </c>
      <c r="G14" s="44">
        <v>70</v>
      </c>
      <c r="H14" s="44">
        <v>25</v>
      </c>
      <c r="I14" s="27">
        <f t="shared" si="1"/>
        <v>2431</v>
      </c>
      <c r="J14" s="27">
        <f t="shared" si="2"/>
        <v>0</v>
      </c>
    </row>
    <row r="15" spans="1:10" s="24" customFormat="1" ht="13.5" customHeight="1">
      <c r="A15" s="7" t="s">
        <v>22</v>
      </c>
      <c r="B15" s="40">
        <f t="shared" si="0"/>
        <v>3695</v>
      </c>
      <c r="C15" s="40">
        <v>3704.8</v>
      </c>
      <c r="D15" s="44">
        <f t="shared" si="3"/>
        <v>3418</v>
      </c>
      <c r="E15" s="44">
        <v>141.47</v>
      </c>
      <c r="F15" s="44">
        <f t="shared" si="4"/>
        <v>127</v>
      </c>
      <c r="G15" s="44">
        <v>115</v>
      </c>
      <c r="H15" s="44">
        <v>35</v>
      </c>
      <c r="I15" s="27">
        <f t="shared" si="1"/>
        <v>3695</v>
      </c>
      <c r="J15" s="27">
        <f t="shared" si="2"/>
        <v>0</v>
      </c>
    </row>
    <row r="16" spans="1:10" s="24" customFormat="1" ht="13.5" customHeight="1">
      <c r="A16" s="7" t="s">
        <v>23</v>
      </c>
      <c r="B16" s="40">
        <f t="shared" si="0"/>
        <v>1329</v>
      </c>
      <c r="C16" s="40">
        <v>1355.33</v>
      </c>
      <c r="D16" s="44">
        <f t="shared" si="3"/>
        <v>1250</v>
      </c>
      <c r="E16" s="44">
        <v>48.41</v>
      </c>
      <c r="F16" s="44">
        <f t="shared" si="4"/>
        <v>44</v>
      </c>
      <c r="G16" s="44">
        <v>20</v>
      </c>
      <c r="H16" s="44">
        <v>15</v>
      </c>
      <c r="I16" s="27">
        <f t="shared" si="1"/>
        <v>1329</v>
      </c>
      <c r="J16" s="27">
        <f t="shared" si="2"/>
        <v>0</v>
      </c>
    </row>
    <row r="17" spans="1:10" s="24" customFormat="1" ht="13.5" customHeight="1">
      <c r="A17" s="7" t="s">
        <v>24</v>
      </c>
      <c r="B17" s="40">
        <f t="shared" si="0"/>
        <v>2248</v>
      </c>
      <c r="C17" s="40">
        <v>2205.02</v>
      </c>
      <c r="D17" s="44">
        <f t="shared" si="3"/>
        <v>2034</v>
      </c>
      <c r="E17" s="44">
        <v>76.88</v>
      </c>
      <c r="F17" s="44">
        <f t="shared" si="4"/>
        <v>69</v>
      </c>
      <c r="G17" s="44">
        <v>110</v>
      </c>
      <c r="H17" s="44">
        <v>35</v>
      </c>
      <c r="I17" s="27">
        <f t="shared" si="1"/>
        <v>2248</v>
      </c>
      <c r="J17" s="27">
        <f t="shared" si="2"/>
        <v>0</v>
      </c>
    </row>
    <row r="18" spans="1:10" s="24" customFormat="1" ht="13.5" customHeight="1">
      <c r="A18" s="7" t="s">
        <v>25</v>
      </c>
      <c r="B18" s="40">
        <f t="shared" si="0"/>
        <v>2280</v>
      </c>
      <c r="C18" s="40">
        <v>2216.67</v>
      </c>
      <c r="D18" s="44">
        <f t="shared" si="3"/>
        <v>2045</v>
      </c>
      <c r="E18" s="44">
        <v>78.1</v>
      </c>
      <c r="F18" s="44">
        <f t="shared" si="4"/>
        <v>70</v>
      </c>
      <c r="G18" s="44">
        <v>130</v>
      </c>
      <c r="H18" s="44">
        <v>35</v>
      </c>
      <c r="I18" s="27">
        <f t="shared" si="1"/>
        <v>2280</v>
      </c>
      <c r="J18" s="27">
        <f t="shared" si="2"/>
        <v>0</v>
      </c>
    </row>
    <row r="19" spans="1:10" s="24" customFormat="1" ht="13.5" customHeight="1">
      <c r="A19" s="7" t="s">
        <v>26</v>
      </c>
      <c r="B19" s="40">
        <f t="shared" si="0"/>
        <v>6224</v>
      </c>
      <c r="C19" s="40">
        <v>6187.98</v>
      </c>
      <c r="D19" s="44">
        <f t="shared" si="3"/>
        <v>5709</v>
      </c>
      <c r="E19" s="44">
        <v>232.82</v>
      </c>
      <c r="F19" s="44">
        <f t="shared" si="4"/>
        <v>210</v>
      </c>
      <c r="G19" s="44">
        <v>270</v>
      </c>
      <c r="H19" s="44">
        <v>35</v>
      </c>
      <c r="I19" s="27">
        <f t="shared" si="1"/>
        <v>6224</v>
      </c>
      <c r="J19" s="27">
        <f t="shared" si="2"/>
        <v>0</v>
      </c>
    </row>
    <row r="20" spans="1:10" s="24" customFormat="1" ht="13.5" customHeight="1">
      <c r="A20" s="7" t="s">
        <v>27</v>
      </c>
      <c r="B20" s="40">
        <f t="shared" si="0"/>
        <v>2596</v>
      </c>
      <c r="C20" s="40">
        <v>2652.7</v>
      </c>
      <c r="D20" s="44">
        <f t="shared" si="3"/>
        <v>2447</v>
      </c>
      <c r="E20" s="44">
        <v>104.48</v>
      </c>
      <c r="F20" s="44">
        <f t="shared" si="4"/>
        <v>94</v>
      </c>
      <c r="G20" s="44">
        <v>30</v>
      </c>
      <c r="H20" s="44">
        <v>25</v>
      </c>
      <c r="I20" s="27">
        <f t="shared" si="1"/>
        <v>2596</v>
      </c>
      <c r="J20" s="27">
        <f t="shared" si="2"/>
        <v>0</v>
      </c>
    </row>
    <row r="21" spans="1:10" s="28" customFormat="1" ht="13.5" customHeight="1">
      <c r="A21" s="46" t="s">
        <v>28</v>
      </c>
      <c r="B21" s="40">
        <f t="shared" si="0"/>
        <v>409</v>
      </c>
      <c r="C21" s="40">
        <v>422.47</v>
      </c>
      <c r="D21" s="44">
        <f t="shared" si="3"/>
        <v>390</v>
      </c>
      <c r="E21" s="47">
        <v>16.9</v>
      </c>
      <c r="F21" s="44">
        <f t="shared" si="4"/>
        <v>15</v>
      </c>
      <c r="G21" s="48">
        <v>0</v>
      </c>
      <c r="H21" s="48">
        <v>4</v>
      </c>
      <c r="I21" s="27">
        <f t="shared" si="1"/>
        <v>409</v>
      </c>
      <c r="J21" s="27">
        <f t="shared" si="2"/>
        <v>0</v>
      </c>
    </row>
    <row r="22" spans="1:10" s="27" customFormat="1" ht="13.5" customHeight="1">
      <c r="A22" s="42" t="s">
        <v>29</v>
      </c>
      <c r="B22" s="37">
        <f t="shared" si="0"/>
        <v>23914</v>
      </c>
      <c r="C22" s="37">
        <v>23279.47</v>
      </c>
      <c r="D22" s="43">
        <f>SUM(D23:D30)</f>
        <v>21478</v>
      </c>
      <c r="E22" s="43">
        <f>SUM(E23:E30)</f>
        <v>865.3600000000001</v>
      </c>
      <c r="F22" s="43">
        <f>SUM(F23:F30)</f>
        <v>779</v>
      </c>
      <c r="G22" s="43">
        <f>SUM(G23:G30)</f>
        <v>1383</v>
      </c>
      <c r="H22" s="43">
        <f>SUM(H23:H30)</f>
        <v>274</v>
      </c>
      <c r="I22" s="27">
        <f t="shared" si="1"/>
        <v>23914</v>
      </c>
      <c r="J22" s="27">
        <f t="shared" si="2"/>
        <v>0</v>
      </c>
    </row>
    <row r="23" spans="1:10" s="24" customFormat="1" ht="13.5" customHeight="1">
      <c r="A23" s="7" t="s">
        <v>15</v>
      </c>
      <c r="B23" s="40">
        <f t="shared" si="0"/>
        <v>1008</v>
      </c>
      <c r="C23" s="40">
        <v>1052.89</v>
      </c>
      <c r="D23" s="44">
        <f>ROUND(204568*C23/221723.47,0)</f>
        <v>971</v>
      </c>
      <c r="E23" s="44">
        <v>40.79</v>
      </c>
      <c r="F23" s="44">
        <f aca="true" t="shared" si="5" ref="F23:F30">ROUND(E23*0.9,0)</f>
        <v>37</v>
      </c>
      <c r="G23" s="44">
        <v>0</v>
      </c>
      <c r="H23" s="44">
        <v>0</v>
      </c>
      <c r="I23" s="27">
        <f t="shared" si="1"/>
        <v>1008</v>
      </c>
      <c r="J23" s="27">
        <f t="shared" si="2"/>
        <v>0</v>
      </c>
    </row>
    <row r="24" spans="1:10" s="24" customFormat="1" ht="13.5" customHeight="1">
      <c r="A24" s="7" t="s">
        <v>30</v>
      </c>
      <c r="B24" s="40">
        <f t="shared" si="0"/>
        <v>2975</v>
      </c>
      <c r="C24" s="40">
        <v>2978.8399999999992</v>
      </c>
      <c r="D24" s="44">
        <f aca="true" t="shared" si="6" ref="D24:D30">ROUND(204568*C24/221723.47,0)</f>
        <v>2748</v>
      </c>
      <c r="E24" s="44">
        <v>113.82</v>
      </c>
      <c r="F24" s="44">
        <f t="shared" si="5"/>
        <v>102</v>
      </c>
      <c r="G24" s="44">
        <v>100</v>
      </c>
      <c r="H24" s="44">
        <v>25</v>
      </c>
      <c r="I24" s="27">
        <f t="shared" si="1"/>
        <v>2975</v>
      </c>
      <c r="J24" s="27">
        <f t="shared" si="2"/>
        <v>0</v>
      </c>
    </row>
    <row r="25" spans="1:10" s="24" customFormat="1" ht="13.5" customHeight="1">
      <c r="A25" s="7" t="s">
        <v>31</v>
      </c>
      <c r="B25" s="40">
        <f t="shared" si="0"/>
        <v>2502</v>
      </c>
      <c r="C25" s="40">
        <v>2500.58</v>
      </c>
      <c r="D25" s="44">
        <f t="shared" si="6"/>
        <v>2307</v>
      </c>
      <c r="E25" s="44">
        <v>94.35</v>
      </c>
      <c r="F25" s="44">
        <f t="shared" si="5"/>
        <v>85</v>
      </c>
      <c r="G25" s="44">
        <v>80</v>
      </c>
      <c r="H25" s="44">
        <v>30</v>
      </c>
      <c r="I25" s="27">
        <f t="shared" si="1"/>
        <v>2502</v>
      </c>
      <c r="J25" s="27">
        <f t="shared" si="2"/>
        <v>0</v>
      </c>
    </row>
    <row r="26" spans="1:10" s="24" customFormat="1" ht="13.5" customHeight="1">
      <c r="A26" s="7" t="s">
        <v>32</v>
      </c>
      <c r="B26" s="40">
        <f t="shared" si="0"/>
        <v>4119</v>
      </c>
      <c r="C26" s="40">
        <v>4076.1899999999996</v>
      </c>
      <c r="D26" s="44">
        <f t="shared" si="6"/>
        <v>3761</v>
      </c>
      <c r="E26" s="44">
        <v>158.59</v>
      </c>
      <c r="F26" s="44">
        <f t="shared" si="5"/>
        <v>143</v>
      </c>
      <c r="G26" s="44">
        <v>180</v>
      </c>
      <c r="H26" s="44">
        <v>35</v>
      </c>
      <c r="I26" s="27">
        <f t="shared" si="1"/>
        <v>4119</v>
      </c>
      <c r="J26" s="27">
        <f t="shared" si="2"/>
        <v>0</v>
      </c>
    </row>
    <row r="27" spans="1:10" s="24" customFormat="1" ht="13.5" customHeight="1">
      <c r="A27" s="7" t="s">
        <v>33</v>
      </c>
      <c r="B27" s="40">
        <f t="shared" si="0"/>
        <v>4219</v>
      </c>
      <c r="C27" s="40">
        <v>3785.54</v>
      </c>
      <c r="D27" s="44">
        <f t="shared" si="6"/>
        <v>3493</v>
      </c>
      <c r="E27" s="44">
        <v>134.09</v>
      </c>
      <c r="F27" s="44">
        <f t="shared" si="5"/>
        <v>121</v>
      </c>
      <c r="G27" s="44">
        <v>550</v>
      </c>
      <c r="H27" s="44">
        <v>55</v>
      </c>
      <c r="I27" s="27">
        <f t="shared" si="1"/>
        <v>4219</v>
      </c>
      <c r="J27" s="27">
        <f t="shared" si="2"/>
        <v>0</v>
      </c>
    </row>
    <row r="28" spans="1:10" s="24" customFormat="1" ht="13.5" customHeight="1">
      <c r="A28" s="46" t="s">
        <v>34</v>
      </c>
      <c r="B28" s="40">
        <f t="shared" si="0"/>
        <v>273</v>
      </c>
      <c r="C28" s="40">
        <v>268.86</v>
      </c>
      <c r="D28" s="44">
        <f t="shared" si="6"/>
        <v>248</v>
      </c>
      <c r="E28" s="44">
        <v>10.44</v>
      </c>
      <c r="F28" s="44">
        <f t="shared" si="5"/>
        <v>9</v>
      </c>
      <c r="G28" s="44">
        <v>13</v>
      </c>
      <c r="H28" s="44">
        <v>3</v>
      </c>
      <c r="I28" s="27">
        <f t="shared" si="1"/>
        <v>273</v>
      </c>
      <c r="J28" s="27">
        <f t="shared" si="2"/>
        <v>0</v>
      </c>
    </row>
    <row r="29" spans="1:10" s="24" customFormat="1" ht="13.5" customHeight="1">
      <c r="A29" s="7" t="s">
        <v>35</v>
      </c>
      <c r="B29" s="40">
        <f t="shared" si="0"/>
        <v>582</v>
      </c>
      <c r="C29" s="40">
        <v>539.36</v>
      </c>
      <c r="D29" s="44">
        <f t="shared" si="6"/>
        <v>498</v>
      </c>
      <c r="E29" s="47">
        <v>19.46</v>
      </c>
      <c r="F29" s="47">
        <f t="shared" si="5"/>
        <v>18</v>
      </c>
      <c r="G29" s="44">
        <v>60</v>
      </c>
      <c r="H29" s="44">
        <v>6</v>
      </c>
      <c r="I29" s="27">
        <f t="shared" si="1"/>
        <v>582</v>
      </c>
      <c r="J29" s="27">
        <f t="shared" si="2"/>
        <v>0</v>
      </c>
    </row>
    <row r="30" spans="1:10" s="29" customFormat="1" ht="13.5" customHeight="1">
      <c r="A30" s="7" t="s">
        <v>36</v>
      </c>
      <c r="B30" s="40">
        <f t="shared" si="0"/>
        <v>8236</v>
      </c>
      <c r="C30" s="40">
        <v>8077.21</v>
      </c>
      <c r="D30" s="44">
        <f t="shared" si="6"/>
        <v>7452</v>
      </c>
      <c r="E30" s="44">
        <v>293.82</v>
      </c>
      <c r="F30" s="44">
        <f t="shared" si="5"/>
        <v>264</v>
      </c>
      <c r="G30" s="47">
        <v>400</v>
      </c>
      <c r="H30" s="47">
        <v>120</v>
      </c>
      <c r="I30" s="27">
        <f t="shared" si="1"/>
        <v>8236</v>
      </c>
      <c r="J30" s="27">
        <f t="shared" si="2"/>
        <v>0</v>
      </c>
    </row>
    <row r="31" spans="1:10" s="27" customFormat="1" ht="13.5" customHeight="1">
      <c r="A31" s="42" t="s">
        <v>37</v>
      </c>
      <c r="B31" s="37">
        <f t="shared" si="0"/>
        <v>22766</v>
      </c>
      <c r="C31" s="37">
        <v>20999.839999999997</v>
      </c>
      <c r="D31" s="43">
        <f>SUM(D32:D44)</f>
        <v>19375</v>
      </c>
      <c r="E31" s="43">
        <f>SUM(E32:E44)</f>
        <v>718.81</v>
      </c>
      <c r="F31" s="43">
        <f>SUM(F32:F44)</f>
        <v>646</v>
      </c>
      <c r="G31" s="43">
        <f>SUM(G32:G44)</f>
        <v>2340</v>
      </c>
      <c r="H31" s="43">
        <f>SUM(H32:H44)</f>
        <v>405</v>
      </c>
      <c r="I31" s="27">
        <f t="shared" si="1"/>
        <v>22766</v>
      </c>
      <c r="J31" s="27">
        <f t="shared" si="2"/>
        <v>0</v>
      </c>
    </row>
    <row r="32" spans="1:10" s="24" customFormat="1" ht="13.5" customHeight="1">
      <c r="A32" s="7" t="s">
        <v>15</v>
      </c>
      <c r="B32" s="40">
        <f t="shared" si="0"/>
        <v>302</v>
      </c>
      <c r="C32" s="40">
        <v>313.15</v>
      </c>
      <c r="D32" s="44">
        <f>ROUND(204568*C32/221723.47,0)</f>
        <v>289</v>
      </c>
      <c r="E32" s="44">
        <v>12.58</v>
      </c>
      <c r="F32" s="44">
        <f>ROUND(E32*0.9,0)</f>
        <v>11</v>
      </c>
      <c r="G32" s="44">
        <v>0</v>
      </c>
      <c r="H32" s="44">
        <v>2</v>
      </c>
      <c r="I32" s="27">
        <f t="shared" si="1"/>
        <v>302</v>
      </c>
      <c r="J32" s="27">
        <f t="shared" si="2"/>
        <v>0</v>
      </c>
    </row>
    <row r="33" spans="1:10" s="24" customFormat="1" ht="13.5" customHeight="1">
      <c r="A33" s="7" t="s">
        <v>38</v>
      </c>
      <c r="B33" s="40">
        <f t="shared" si="0"/>
        <v>844</v>
      </c>
      <c r="C33" s="40">
        <v>869.71</v>
      </c>
      <c r="D33" s="44">
        <f aca="true" t="shared" si="7" ref="D33:D44">ROUND(204568*C33/221723.47,0)</f>
        <v>802</v>
      </c>
      <c r="E33" s="44">
        <v>34.57</v>
      </c>
      <c r="F33" s="44">
        <f aca="true" t="shared" si="8" ref="F33:F44">ROUND(E33*0.9,0)</f>
        <v>31</v>
      </c>
      <c r="G33" s="44">
        <v>5</v>
      </c>
      <c r="H33" s="44">
        <v>6</v>
      </c>
      <c r="I33" s="27">
        <f t="shared" si="1"/>
        <v>844</v>
      </c>
      <c r="J33" s="27">
        <f t="shared" si="2"/>
        <v>0</v>
      </c>
    </row>
    <row r="34" spans="1:10" s="24" customFormat="1" ht="13.5" customHeight="1">
      <c r="A34" s="7" t="s">
        <v>39</v>
      </c>
      <c r="B34" s="40">
        <f t="shared" si="0"/>
        <v>1234</v>
      </c>
      <c r="C34" s="40">
        <v>1218.74</v>
      </c>
      <c r="D34" s="44">
        <f t="shared" si="7"/>
        <v>1124</v>
      </c>
      <c r="E34" s="44">
        <v>47.34</v>
      </c>
      <c r="F34" s="44">
        <f t="shared" si="8"/>
        <v>43</v>
      </c>
      <c r="G34" s="44">
        <v>55</v>
      </c>
      <c r="H34" s="44">
        <v>12</v>
      </c>
      <c r="I34" s="27">
        <f t="shared" si="1"/>
        <v>1234</v>
      </c>
      <c r="J34" s="27">
        <f t="shared" si="2"/>
        <v>0</v>
      </c>
    </row>
    <row r="35" spans="1:10" s="24" customFormat="1" ht="13.5" customHeight="1">
      <c r="A35" s="7" t="s">
        <v>40</v>
      </c>
      <c r="B35" s="40">
        <f t="shared" si="0"/>
        <v>730</v>
      </c>
      <c r="C35" s="40">
        <v>694.8799999999999</v>
      </c>
      <c r="D35" s="44">
        <f t="shared" si="7"/>
        <v>641</v>
      </c>
      <c r="E35" s="44">
        <v>21.62</v>
      </c>
      <c r="F35" s="44">
        <f t="shared" si="8"/>
        <v>19</v>
      </c>
      <c r="G35" s="44">
        <v>40</v>
      </c>
      <c r="H35" s="44">
        <v>30</v>
      </c>
      <c r="I35" s="27">
        <f t="shared" si="1"/>
        <v>730</v>
      </c>
      <c r="J35" s="27">
        <f t="shared" si="2"/>
        <v>0</v>
      </c>
    </row>
    <row r="36" spans="1:10" s="24" customFormat="1" ht="13.5" customHeight="1">
      <c r="A36" s="7" t="s">
        <v>41</v>
      </c>
      <c r="B36" s="40">
        <f t="shared" si="0"/>
        <v>1371</v>
      </c>
      <c r="C36" s="40">
        <v>1209.1299999999999</v>
      </c>
      <c r="D36" s="44">
        <f t="shared" si="7"/>
        <v>1116</v>
      </c>
      <c r="E36" s="44">
        <v>38.82</v>
      </c>
      <c r="F36" s="44">
        <f t="shared" si="8"/>
        <v>35</v>
      </c>
      <c r="G36" s="44">
        <v>200</v>
      </c>
      <c r="H36" s="44">
        <v>20</v>
      </c>
      <c r="I36" s="27">
        <f t="shared" si="1"/>
        <v>1371</v>
      </c>
      <c r="J36" s="27">
        <f t="shared" si="2"/>
        <v>0</v>
      </c>
    </row>
    <row r="37" spans="1:10" s="24" customFormat="1" ht="13.5" customHeight="1">
      <c r="A37" s="7" t="s">
        <v>42</v>
      </c>
      <c r="B37" s="40">
        <f t="shared" si="0"/>
        <v>3003</v>
      </c>
      <c r="C37" s="40">
        <v>2666.01</v>
      </c>
      <c r="D37" s="44">
        <f t="shared" si="7"/>
        <v>2460</v>
      </c>
      <c r="E37" s="44">
        <v>86.71</v>
      </c>
      <c r="F37" s="44">
        <f t="shared" si="8"/>
        <v>78</v>
      </c>
      <c r="G37" s="44">
        <v>400</v>
      </c>
      <c r="H37" s="44">
        <v>65</v>
      </c>
      <c r="I37" s="27">
        <f t="shared" si="1"/>
        <v>3003</v>
      </c>
      <c r="J37" s="27">
        <f t="shared" si="2"/>
        <v>0</v>
      </c>
    </row>
    <row r="38" spans="1:10" s="24" customFormat="1" ht="13.5" customHeight="1">
      <c r="A38" s="7" t="s">
        <v>43</v>
      </c>
      <c r="B38" s="40">
        <f t="shared" si="0"/>
        <v>3842</v>
      </c>
      <c r="C38" s="40">
        <v>3467.8399999999997</v>
      </c>
      <c r="D38" s="44">
        <f t="shared" si="7"/>
        <v>3200</v>
      </c>
      <c r="E38" s="44">
        <v>119.19</v>
      </c>
      <c r="F38" s="44">
        <f t="shared" si="8"/>
        <v>107</v>
      </c>
      <c r="G38" s="44">
        <v>460</v>
      </c>
      <c r="H38" s="44">
        <v>75</v>
      </c>
      <c r="I38" s="27">
        <f t="shared" si="1"/>
        <v>3842</v>
      </c>
      <c r="J38" s="27">
        <f t="shared" si="2"/>
        <v>0</v>
      </c>
    </row>
    <row r="39" spans="1:10" s="24" customFormat="1" ht="13.5" customHeight="1">
      <c r="A39" s="7" t="s">
        <v>44</v>
      </c>
      <c r="B39" s="40">
        <f aca="true" t="shared" si="9" ref="B39:B70">D39+F39+G39+H39</f>
        <v>3015</v>
      </c>
      <c r="C39" s="40">
        <v>2719.6099999999997</v>
      </c>
      <c r="D39" s="44">
        <f t="shared" si="7"/>
        <v>2509</v>
      </c>
      <c r="E39" s="44">
        <v>95.14</v>
      </c>
      <c r="F39" s="44">
        <f t="shared" si="8"/>
        <v>86</v>
      </c>
      <c r="G39" s="44">
        <v>360</v>
      </c>
      <c r="H39" s="44">
        <v>60</v>
      </c>
      <c r="I39" s="27">
        <f aca="true" t="shared" si="10" ref="I39:I70">D39+F39+G39+H39</f>
        <v>3015</v>
      </c>
      <c r="J39" s="27">
        <f aca="true" t="shared" si="11" ref="J39:J70">B39-I39</f>
        <v>0</v>
      </c>
    </row>
    <row r="40" spans="1:10" s="24" customFormat="1" ht="13.5" customHeight="1">
      <c r="A40" s="7" t="s">
        <v>45</v>
      </c>
      <c r="B40" s="40">
        <f t="shared" si="9"/>
        <v>2917</v>
      </c>
      <c r="C40" s="40">
        <v>2791.6600000000003</v>
      </c>
      <c r="D40" s="44">
        <f t="shared" si="7"/>
        <v>2576</v>
      </c>
      <c r="E40" s="44">
        <v>95.54</v>
      </c>
      <c r="F40" s="44">
        <f t="shared" si="8"/>
        <v>86</v>
      </c>
      <c r="G40" s="44">
        <v>220</v>
      </c>
      <c r="H40" s="44">
        <v>35</v>
      </c>
      <c r="I40" s="27">
        <f t="shared" si="10"/>
        <v>2917</v>
      </c>
      <c r="J40" s="27">
        <f t="shared" si="11"/>
        <v>0</v>
      </c>
    </row>
    <row r="41" spans="1:10" s="24" customFormat="1" ht="13.5" customHeight="1">
      <c r="A41" s="7" t="s">
        <v>46</v>
      </c>
      <c r="B41" s="40">
        <f t="shared" si="9"/>
        <v>1556</v>
      </c>
      <c r="C41" s="40">
        <v>1492.8900000000003</v>
      </c>
      <c r="D41" s="44">
        <f t="shared" si="7"/>
        <v>1377</v>
      </c>
      <c r="E41" s="44">
        <v>49.02</v>
      </c>
      <c r="F41" s="44">
        <f t="shared" si="8"/>
        <v>44</v>
      </c>
      <c r="G41" s="44">
        <v>110</v>
      </c>
      <c r="H41" s="44">
        <v>25</v>
      </c>
      <c r="I41" s="27">
        <f t="shared" si="10"/>
        <v>1556</v>
      </c>
      <c r="J41" s="27">
        <f t="shared" si="11"/>
        <v>0</v>
      </c>
    </row>
    <row r="42" spans="1:10" s="24" customFormat="1" ht="13.5" customHeight="1">
      <c r="A42" s="7" t="s">
        <v>47</v>
      </c>
      <c r="B42" s="40">
        <f t="shared" si="9"/>
        <v>1200</v>
      </c>
      <c r="C42" s="40">
        <v>1073.02</v>
      </c>
      <c r="D42" s="44">
        <f t="shared" si="7"/>
        <v>990</v>
      </c>
      <c r="E42" s="44">
        <v>32.89</v>
      </c>
      <c r="F42" s="44">
        <f t="shared" si="8"/>
        <v>30</v>
      </c>
      <c r="G42" s="44">
        <v>150</v>
      </c>
      <c r="H42" s="44">
        <v>30</v>
      </c>
      <c r="I42" s="27">
        <f t="shared" si="10"/>
        <v>1200</v>
      </c>
      <c r="J42" s="27">
        <f t="shared" si="11"/>
        <v>0</v>
      </c>
    </row>
    <row r="43" spans="1:10" s="24" customFormat="1" ht="13.5" customHeight="1">
      <c r="A43" s="7" t="s">
        <v>48</v>
      </c>
      <c r="B43" s="40">
        <f t="shared" si="9"/>
        <v>1316</v>
      </c>
      <c r="C43" s="40">
        <v>1121.94</v>
      </c>
      <c r="D43" s="44">
        <f t="shared" si="7"/>
        <v>1035</v>
      </c>
      <c r="E43" s="44">
        <v>34.95</v>
      </c>
      <c r="F43" s="44">
        <f t="shared" si="8"/>
        <v>31</v>
      </c>
      <c r="G43" s="44">
        <v>220</v>
      </c>
      <c r="H43" s="44">
        <v>30</v>
      </c>
      <c r="I43" s="27">
        <f t="shared" si="10"/>
        <v>1316</v>
      </c>
      <c r="J43" s="27">
        <f t="shared" si="11"/>
        <v>0</v>
      </c>
    </row>
    <row r="44" spans="1:10" s="29" customFormat="1" ht="13.5" customHeight="1">
      <c r="A44" s="7" t="s">
        <v>49</v>
      </c>
      <c r="B44" s="40">
        <f t="shared" si="9"/>
        <v>1436</v>
      </c>
      <c r="C44" s="40">
        <v>1361.2600000000002</v>
      </c>
      <c r="D44" s="44">
        <f t="shared" si="7"/>
        <v>1256</v>
      </c>
      <c r="E44" s="47">
        <v>50.44</v>
      </c>
      <c r="F44" s="47">
        <f t="shared" si="8"/>
        <v>45</v>
      </c>
      <c r="G44" s="47">
        <v>120</v>
      </c>
      <c r="H44" s="47">
        <v>15</v>
      </c>
      <c r="I44" s="27">
        <f t="shared" si="10"/>
        <v>1436</v>
      </c>
      <c r="J44" s="27">
        <f t="shared" si="11"/>
        <v>0</v>
      </c>
    </row>
    <row r="45" spans="1:10" s="27" customFormat="1" ht="14.25" customHeight="1">
      <c r="A45" s="42" t="s">
        <v>50</v>
      </c>
      <c r="B45" s="37">
        <f t="shared" si="9"/>
        <v>42583</v>
      </c>
      <c r="C45" s="37">
        <v>40741.7</v>
      </c>
      <c r="D45" s="43">
        <f>SUM(D46:D58)</f>
        <v>37590</v>
      </c>
      <c r="E45" s="43">
        <f>SUM(E46:E58)</f>
        <v>1541.57</v>
      </c>
      <c r="F45" s="43">
        <f>SUM(F46:F58)</f>
        <v>1387</v>
      </c>
      <c r="G45" s="43">
        <f>SUM(G46:G58)</f>
        <v>2966</v>
      </c>
      <c r="H45" s="43">
        <f>SUM(H46:H58)</f>
        <v>640</v>
      </c>
      <c r="I45" s="27">
        <f t="shared" si="10"/>
        <v>42583</v>
      </c>
      <c r="J45" s="27">
        <f t="shared" si="11"/>
        <v>0</v>
      </c>
    </row>
    <row r="46" spans="1:10" s="24" customFormat="1" ht="14.25" customHeight="1">
      <c r="A46" s="7" t="s">
        <v>15</v>
      </c>
      <c r="B46" s="40">
        <f t="shared" si="9"/>
        <v>532</v>
      </c>
      <c r="C46" s="40">
        <v>548.99</v>
      </c>
      <c r="D46" s="44">
        <f>ROUND(204568*C46/221723.47,0)</f>
        <v>507</v>
      </c>
      <c r="E46" s="44">
        <v>22.63</v>
      </c>
      <c r="F46" s="44">
        <f>ROUND(E46*0.9,0)</f>
        <v>20</v>
      </c>
      <c r="G46" s="44">
        <v>0</v>
      </c>
      <c r="H46" s="44">
        <v>5</v>
      </c>
      <c r="I46" s="27">
        <f t="shared" si="10"/>
        <v>532</v>
      </c>
      <c r="J46" s="27">
        <f t="shared" si="11"/>
        <v>0</v>
      </c>
    </row>
    <row r="47" spans="1:10" s="24" customFormat="1" ht="14.25" customHeight="1">
      <c r="A47" s="7" t="s">
        <v>51</v>
      </c>
      <c r="B47" s="40">
        <f t="shared" si="9"/>
        <v>829</v>
      </c>
      <c r="C47" s="40">
        <v>857.05</v>
      </c>
      <c r="D47" s="44">
        <f aca="true" t="shared" si="12" ref="D47:D58">ROUND(204568*C47/221723.47,0)</f>
        <v>791</v>
      </c>
      <c r="E47" s="44">
        <v>34.67</v>
      </c>
      <c r="F47" s="44">
        <f aca="true" t="shared" si="13" ref="F47:F58">ROUND(E47*0.9,0)</f>
        <v>31</v>
      </c>
      <c r="G47" s="44">
        <v>0</v>
      </c>
      <c r="H47" s="44">
        <v>7</v>
      </c>
      <c r="I47" s="27">
        <f t="shared" si="10"/>
        <v>829</v>
      </c>
      <c r="J47" s="27">
        <f t="shared" si="11"/>
        <v>0</v>
      </c>
    </row>
    <row r="48" spans="1:10" s="24" customFormat="1" ht="14.25" customHeight="1">
      <c r="A48" s="7" t="s">
        <v>52</v>
      </c>
      <c r="B48" s="40">
        <f t="shared" si="9"/>
        <v>863</v>
      </c>
      <c r="C48" s="40">
        <v>893.06</v>
      </c>
      <c r="D48" s="44">
        <f t="shared" si="12"/>
        <v>824</v>
      </c>
      <c r="E48" s="44">
        <v>35.84</v>
      </c>
      <c r="F48" s="44">
        <f t="shared" si="13"/>
        <v>32</v>
      </c>
      <c r="G48" s="44">
        <v>0</v>
      </c>
      <c r="H48" s="44">
        <v>7</v>
      </c>
      <c r="I48" s="27">
        <f t="shared" si="10"/>
        <v>863</v>
      </c>
      <c r="J48" s="27">
        <f t="shared" si="11"/>
        <v>0</v>
      </c>
    </row>
    <row r="49" spans="1:10" s="24" customFormat="1" ht="14.25" customHeight="1">
      <c r="A49" s="7" t="s">
        <v>53</v>
      </c>
      <c r="B49" s="40">
        <f t="shared" si="9"/>
        <v>469</v>
      </c>
      <c r="C49" s="40">
        <v>467.77000000000004</v>
      </c>
      <c r="D49" s="44">
        <f t="shared" si="12"/>
        <v>432</v>
      </c>
      <c r="E49" s="49">
        <v>18.22</v>
      </c>
      <c r="F49" s="44">
        <f t="shared" si="13"/>
        <v>16</v>
      </c>
      <c r="G49" s="44">
        <v>15</v>
      </c>
      <c r="H49" s="44">
        <v>6</v>
      </c>
      <c r="I49" s="27">
        <f t="shared" si="10"/>
        <v>469</v>
      </c>
      <c r="J49" s="27">
        <f t="shared" si="11"/>
        <v>0</v>
      </c>
    </row>
    <row r="50" spans="1:10" s="24" customFormat="1" ht="14.25" customHeight="1">
      <c r="A50" s="7" t="s">
        <v>54</v>
      </c>
      <c r="B50" s="40">
        <f t="shared" si="9"/>
        <v>820</v>
      </c>
      <c r="C50" s="40">
        <v>773.8800000000001</v>
      </c>
      <c r="D50" s="44">
        <f t="shared" si="12"/>
        <v>714</v>
      </c>
      <c r="E50" s="44">
        <v>29.35</v>
      </c>
      <c r="F50" s="44">
        <f t="shared" si="13"/>
        <v>26</v>
      </c>
      <c r="G50" s="44">
        <v>70</v>
      </c>
      <c r="H50" s="44">
        <v>10</v>
      </c>
      <c r="I50" s="27">
        <f t="shared" si="10"/>
        <v>820</v>
      </c>
      <c r="J50" s="27">
        <f t="shared" si="11"/>
        <v>0</v>
      </c>
    </row>
    <row r="51" spans="1:10" s="24" customFormat="1" ht="14.25" customHeight="1">
      <c r="A51" s="7" t="s">
        <v>55</v>
      </c>
      <c r="B51" s="40">
        <f t="shared" si="9"/>
        <v>3195</v>
      </c>
      <c r="C51" s="40">
        <v>3062.06</v>
      </c>
      <c r="D51" s="44">
        <f t="shared" si="12"/>
        <v>2825</v>
      </c>
      <c r="E51" s="44">
        <v>116.57</v>
      </c>
      <c r="F51" s="44">
        <f t="shared" si="13"/>
        <v>105</v>
      </c>
      <c r="G51" s="44">
        <v>240</v>
      </c>
      <c r="H51" s="44">
        <v>25</v>
      </c>
      <c r="I51" s="27">
        <f t="shared" si="10"/>
        <v>3195</v>
      </c>
      <c r="J51" s="27">
        <f t="shared" si="11"/>
        <v>0</v>
      </c>
    </row>
    <row r="52" spans="1:10" s="24" customFormat="1" ht="14.25" customHeight="1">
      <c r="A52" s="7" t="s">
        <v>56</v>
      </c>
      <c r="B52" s="40">
        <f t="shared" si="9"/>
        <v>12626</v>
      </c>
      <c r="C52" s="40">
        <v>11651.669999999998</v>
      </c>
      <c r="D52" s="44">
        <f t="shared" si="12"/>
        <v>10750</v>
      </c>
      <c r="E52" s="44">
        <v>428.8</v>
      </c>
      <c r="F52" s="44">
        <f t="shared" si="13"/>
        <v>386</v>
      </c>
      <c r="G52" s="44">
        <v>1270</v>
      </c>
      <c r="H52" s="44">
        <v>220</v>
      </c>
      <c r="I52" s="27">
        <f t="shared" si="10"/>
        <v>12626</v>
      </c>
      <c r="J52" s="27">
        <f t="shared" si="11"/>
        <v>0</v>
      </c>
    </row>
    <row r="53" spans="1:10" s="24" customFormat="1" ht="14.25" customHeight="1">
      <c r="A53" s="7" t="s">
        <v>57</v>
      </c>
      <c r="B53" s="40">
        <f t="shared" si="9"/>
        <v>4104</v>
      </c>
      <c r="C53" s="40">
        <v>4027.88</v>
      </c>
      <c r="D53" s="44">
        <f t="shared" si="12"/>
        <v>3716</v>
      </c>
      <c r="E53" s="44">
        <v>141.9</v>
      </c>
      <c r="F53" s="44">
        <f t="shared" si="13"/>
        <v>128</v>
      </c>
      <c r="G53" s="44">
        <v>200</v>
      </c>
      <c r="H53" s="44">
        <v>60</v>
      </c>
      <c r="I53" s="27">
        <f t="shared" si="10"/>
        <v>4104</v>
      </c>
      <c r="J53" s="27">
        <f t="shared" si="11"/>
        <v>0</v>
      </c>
    </row>
    <row r="54" spans="1:10" s="24" customFormat="1" ht="14.25" customHeight="1">
      <c r="A54" s="7" t="s">
        <v>58</v>
      </c>
      <c r="B54" s="40">
        <f t="shared" si="9"/>
        <v>2480</v>
      </c>
      <c r="C54" s="40">
        <v>2527.46</v>
      </c>
      <c r="D54" s="44">
        <f t="shared" si="12"/>
        <v>2332</v>
      </c>
      <c r="E54" s="44">
        <v>98.33</v>
      </c>
      <c r="F54" s="44">
        <f t="shared" si="13"/>
        <v>88</v>
      </c>
      <c r="G54" s="44">
        <v>20</v>
      </c>
      <c r="H54" s="44">
        <v>40</v>
      </c>
      <c r="I54" s="27">
        <f t="shared" si="10"/>
        <v>2480</v>
      </c>
      <c r="J54" s="27">
        <f t="shared" si="11"/>
        <v>0</v>
      </c>
    </row>
    <row r="55" spans="1:10" s="24" customFormat="1" ht="14.25" customHeight="1">
      <c r="A55" s="7" t="s">
        <v>59</v>
      </c>
      <c r="B55" s="40">
        <f t="shared" si="9"/>
        <v>1448</v>
      </c>
      <c r="C55" s="40">
        <v>1482.5600000000002</v>
      </c>
      <c r="D55" s="44">
        <f t="shared" si="12"/>
        <v>1368</v>
      </c>
      <c r="E55" s="44">
        <v>59.72</v>
      </c>
      <c r="F55" s="44">
        <f t="shared" si="13"/>
        <v>54</v>
      </c>
      <c r="G55" s="44">
        <v>1</v>
      </c>
      <c r="H55" s="44">
        <v>25</v>
      </c>
      <c r="I55" s="27">
        <f t="shared" si="10"/>
        <v>1448</v>
      </c>
      <c r="J55" s="27">
        <f t="shared" si="11"/>
        <v>0</v>
      </c>
    </row>
    <row r="56" spans="1:10" s="24" customFormat="1" ht="14.25" customHeight="1">
      <c r="A56" s="7" t="s">
        <v>60</v>
      </c>
      <c r="B56" s="40">
        <f t="shared" si="9"/>
        <v>4514</v>
      </c>
      <c r="C56" s="40">
        <v>4231.37</v>
      </c>
      <c r="D56" s="44">
        <f t="shared" si="12"/>
        <v>3904</v>
      </c>
      <c r="E56" s="44">
        <v>166.18</v>
      </c>
      <c r="F56" s="44">
        <f t="shared" si="13"/>
        <v>150</v>
      </c>
      <c r="G56" s="44">
        <v>380</v>
      </c>
      <c r="H56" s="44">
        <v>80</v>
      </c>
      <c r="I56" s="27">
        <f t="shared" si="10"/>
        <v>4514</v>
      </c>
      <c r="J56" s="27">
        <f t="shared" si="11"/>
        <v>0</v>
      </c>
    </row>
    <row r="57" spans="1:10" s="24" customFormat="1" ht="14.25" customHeight="1">
      <c r="A57" s="7" t="s">
        <v>61</v>
      </c>
      <c r="B57" s="40">
        <f t="shared" si="9"/>
        <v>9751</v>
      </c>
      <c r="C57" s="40">
        <v>9312.77</v>
      </c>
      <c r="D57" s="44">
        <f t="shared" si="12"/>
        <v>8592</v>
      </c>
      <c r="E57" s="44">
        <v>354.34</v>
      </c>
      <c r="F57" s="44">
        <f t="shared" si="13"/>
        <v>319</v>
      </c>
      <c r="G57" s="44">
        <v>700</v>
      </c>
      <c r="H57" s="44">
        <v>140</v>
      </c>
      <c r="I57" s="27">
        <f t="shared" si="10"/>
        <v>9751</v>
      </c>
      <c r="J57" s="27">
        <f t="shared" si="11"/>
        <v>0</v>
      </c>
    </row>
    <row r="58" spans="1:10" s="29" customFormat="1" ht="14.25" customHeight="1">
      <c r="A58" s="7" t="s">
        <v>62</v>
      </c>
      <c r="B58" s="40">
        <f t="shared" si="9"/>
        <v>952</v>
      </c>
      <c r="C58" s="40">
        <v>905.18</v>
      </c>
      <c r="D58" s="44">
        <f t="shared" si="12"/>
        <v>835</v>
      </c>
      <c r="E58" s="47">
        <v>35.02</v>
      </c>
      <c r="F58" s="47">
        <f t="shared" si="13"/>
        <v>32</v>
      </c>
      <c r="G58" s="47">
        <v>70</v>
      </c>
      <c r="H58" s="47">
        <v>15</v>
      </c>
      <c r="I58" s="27">
        <f t="shared" si="10"/>
        <v>952</v>
      </c>
      <c r="J58" s="27">
        <f t="shared" si="11"/>
        <v>0</v>
      </c>
    </row>
    <row r="59" spans="1:10" s="27" customFormat="1" ht="14.25" customHeight="1">
      <c r="A59" s="42" t="s">
        <v>63</v>
      </c>
      <c r="B59" s="37">
        <f t="shared" si="9"/>
        <v>33595</v>
      </c>
      <c r="C59" s="37">
        <v>32558.820000000003</v>
      </c>
      <c r="D59" s="43">
        <f>SUM(D60:D74)</f>
        <v>30039</v>
      </c>
      <c r="E59" s="43">
        <f>SUM(E60:E74)</f>
        <v>1188.86</v>
      </c>
      <c r="F59" s="43">
        <f>SUM(F60:F74)</f>
        <v>1070</v>
      </c>
      <c r="G59" s="43">
        <f>SUM(G60:G74)</f>
        <v>2001</v>
      </c>
      <c r="H59" s="43">
        <f>SUM(H60:H74)</f>
        <v>485</v>
      </c>
      <c r="I59" s="27">
        <f t="shared" si="10"/>
        <v>33595</v>
      </c>
      <c r="J59" s="27">
        <f t="shared" si="11"/>
        <v>0</v>
      </c>
    </row>
    <row r="60" spans="1:10" s="24" customFormat="1" ht="14.25" customHeight="1">
      <c r="A60" s="7" t="s">
        <v>15</v>
      </c>
      <c r="B60" s="40">
        <f t="shared" si="9"/>
        <v>1131</v>
      </c>
      <c r="C60" s="40">
        <v>1171.86</v>
      </c>
      <c r="D60" s="44">
        <f>ROUND(204568*C60/221723.47,0)</f>
        <v>1081</v>
      </c>
      <c r="E60" s="44">
        <v>48.77</v>
      </c>
      <c r="F60" s="44">
        <f>ROUND(E60*0.9,0)</f>
        <v>44</v>
      </c>
      <c r="G60" s="44">
        <v>0</v>
      </c>
      <c r="H60" s="44">
        <v>6</v>
      </c>
      <c r="I60" s="27">
        <f t="shared" si="10"/>
        <v>1131</v>
      </c>
      <c r="J60" s="27">
        <f t="shared" si="11"/>
        <v>0</v>
      </c>
    </row>
    <row r="61" spans="1:10" s="24" customFormat="1" ht="14.25" customHeight="1">
      <c r="A61" s="7" t="s">
        <v>64</v>
      </c>
      <c r="B61" s="40">
        <f t="shared" si="9"/>
        <v>1596</v>
      </c>
      <c r="C61" s="40">
        <v>1644.3199999999997</v>
      </c>
      <c r="D61" s="44">
        <f aca="true" t="shared" si="14" ref="D61:D74">ROUND(204568*C61/221723.47,0)</f>
        <v>1517</v>
      </c>
      <c r="E61" s="44">
        <v>63.64</v>
      </c>
      <c r="F61" s="44">
        <f>ROUND(E61*0.9,0)</f>
        <v>57</v>
      </c>
      <c r="G61" s="44">
        <v>6</v>
      </c>
      <c r="H61" s="44">
        <v>16</v>
      </c>
      <c r="I61" s="27">
        <f t="shared" si="10"/>
        <v>1596</v>
      </c>
      <c r="J61" s="27">
        <f t="shared" si="11"/>
        <v>0</v>
      </c>
    </row>
    <row r="62" spans="1:10" s="24" customFormat="1" ht="14.25" customHeight="1">
      <c r="A62" s="7" t="s">
        <v>65</v>
      </c>
      <c r="B62" s="40">
        <f t="shared" si="9"/>
        <v>935</v>
      </c>
      <c r="C62" s="40">
        <v>911.39</v>
      </c>
      <c r="D62" s="44">
        <f t="shared" si="14"/>
        <v>841</v>
      </c>
      <c r="E62" s="44">
        <v>35.76</v>
      </c>
      <c r="F62" s="44">
        <f>ROUND(E62*0.9,0)</f>
        <v>32</v>
      </c>
      <c r="G62" s="44">
        <v>50</v>
      </c>
      <c r="H62" s="44">
        <v>12</v>
      </c>
      <c r="I62" s="27">
        <f t="shared" si="10"/>
        <v>935</v>
      </c>
      <c r="J62" s="27">
        <f t="shared" si="11"/>
        <v>0</v>
      </c>
    </row>
    <row r="63" spans="1:10" s="24" customFormat="1" ht="18" customHeight="1">
      <c r="A63" s="7" t="s">
        <v>66</v>
      </c>
      <c r="B63" s="40">
        <f t="shared" si="9"/>
        <v>218</v>
      </c>
      <c r="C63" s="40">
        <v>225.61</v>
      </c>
      <c r="D63" s="44">
        <f t="shared" si="14"/>
        <v>208</v>
      </c>
      <c r="E63" s="44">
        <v>8.95</v>
      </c>
      <c r="F63" s="44">
        <f>ROUND(E63*0.9,0)</f>
        <v>8</v>
      </c>
      <c r="G63" s="44">
        <v>0</v>
      </c>
      <c r="H63" s="44">
        <v>2</v>
      </c>
      <c r="I63" s="27">
        <f t="shared" si="10"/>
        <v>218</v>
      </c>
      <c r="J63" s="27">
        <f t="shared" si="11"/>
        <v>0</v>
      </c>
    </row>
    <row r="64" spans="1:10" s="24" customFormat="1" ht="14.25" customHeight="1">
      <c r="A64" s="7" t="s">
        <v>67</v>
      </c>
      <c r="B64" s="40">
        <f t="shared" si="9"/>
        <v>3513</v>
      </c>
      <c r="C64" s="40">
        <v>3318.54</v>
      </c>
      <c r="D64" s="44">
        <f t="shared" si="14"/>
        <v>3062</v>
      </c>
      <c r="E64" s="44">
        <v>117.69</v>
      </c>
      <c r="F64" s="44">
        <f aca="true" t="shared" si="15" ref="F64:F74">ROUND(E64*0.9,0)</f>
        <v>106</v>
      </c>
      <c r="G64" s="44">
        <v>270</v>
      </c>
      <c r="H64" s="44">
        <v>75</v>
      </c>
      <c r="I64" s="27">
        <f t="shared" si="10"/>
        <v>3513</v>
      </c>
      <c r="J64" s="27">
        <f t="shared" si="11"/>
        <v>0</v>
      </c>
    </row>
    <row r="65" spans="1:10" s="24" customFormat="1" ht="14.25" customHeight="1">
      <c r="A65" s="7" t="s">
        <v>68</v>
      </c>
      <c r="B65" s="40">
        <f t="shared" si="9"/>
        <v>6835</v>
      </c>
      <c r="C65" s="40">
        <v>6672.290000000001</v>
      </c>
      <c r="D65" s="44">
        <f t="shared" si="14"/>
        <v>6156</v>
      </c>
      <c r="E65" s="44">
        <v>254.45</v>
      </c>
      <c r="F65" s="44">
        <f t="shared" si="15"/>
        <v>229</v>
      </c>
      <c r="G65" s="44">
        <v>380</v>
      </c>
      <c r="H65" s="44">
        <v>70</v>
      </c>
      <c r="I65" s="27">
        <f t="shared" si="10"/>
        <v>6835</v>
      </c>
      <c r="J65" s="27">
        <f t="shared" si="11"/>
        <v>0</v>
      </c>
    </row>
    <row r="66" spans="1:10" s="24" customFormat="1" ht="14.25" customHeight="1">
      <c r="A66" s="7" t="s">
        <v>69</v>
      </c>
      <c r="B66" s="40">
        <f t="shared" si="9"/>
        <v>5088</v>
      </c>
      <c r="C66" s="40">
        <v>4930.110000000001</v>
      </c>
      <c r="D66" s="44">
        <f t="shared" si="14"/>
        <v>4549</v>
      </c>
      <c r="E66" s="44">
        <v>170.97</v>
      </c>
      <c r="F66" s="44">
        <f t="shared" si="15"/>
        <v>154</v>
      </c>
      <c r="G66" s="44">
        <v>280</v>
      </c>
      <c r="H66" s="44">
        <v>105</v>
      </c>
      <c r="I66" s="27">
        <f t="shared" si="10"/>
        <v>5088</v>
      </c>
      <c r="J66" s="27">
        <f t="shared" si="11"/>
        <v>0</v>
      </c>
    </row>
    <row r="67" spans="1:10" s="24" customFormat="1" ht="14.25" customHeight="1">
      <c r="A67" s="7" t="s">
        <v>70</v>
      </c>
      <c r="B67" s="40">
        <f t="shared" si="9"/>
        <v>1246</v>
      </c>
      <c r="C67" s="40">
        <v>1188.41</v>
      </c>
      <c r="D67" s="44">
        <f t="shared" si="14"/>
        <v>1096</v>
      </c>
      <c r="E67" s="44">
        <v>44.06</v>
      </c>
      <c r="F67" s="44">
        <f t="shared" si="15"/>
        <v>40</v>
      </c>
      <c r="G67" s="44">
        <v>80</v>
      </c>
      <c r="H67" s="44">
        <v>30</v>
      </c>
      <c r="I67" s="27">
        <f t="shared" si="10"/>
        <v>1246</v>
      </c>
      <c r="J67" s="27">
        <f t="shared" si="11"/>
        <v>0</v>
      </c>
    </row>
    <row r="68" spans="1:10" s="24" customFormat="1" ht="14.25" customHeight="1">
      <c r="A68" s="7" t="s">
        <v>71</v>
      </c>
      <c r="B68" s="40">
        <f t="shared" si="9"/>
        <v>1370</v>
      </c>
      <c r="C68" s="40">
        <v>1416.36</v>
      </c>
      <c r="D68" s="44">
        <f t="shared" si="14"/>
        <v>1307</v>
      </c>
      <c r="E68" s="44">
        <v>55.62</v>
      </c>
      <c r="F68" s="44">
        <f t="shared" si="15"/>
        <v>50</v>
      </c>
      <c r="G68" s="44">
        <v>0</v>
      </c>
      <c r="H68" s="44">
        <v>13</v>
      </c>
      <c r="I68" s="27">
        <f t="shared" si="10"/>
        <v>1370</v>
      </c>
      <c r="J68" s="27">
        <f t="shared" si="11"/>
        <v>0</v>
      </c>
    </row>
    <row r="69" spans="1:10" s="24" customFormat="1" ht="14.25" customHeight="1">
      <c r="A69" s="7" t="s">
        <v>72</v>
      </c>
      <c r="B69" s="40">
        <f t="shared" si="9"/>
        <v>2607</v>
      </c>
      <c r="C69" s="40">
        <v>2350.1099999999997</v>
      </c>
      <c r="D69" s="44">
        <f t="shared" si="14"/>
        <v>2168</v>
      </c>
      <c r="E69" s="44">
        <v>76.36</v>
      </c>
      <c r="F69" s="44">
        <f t="shared" si="15"/>
        <v>69</v>
      </c>
      <c r="G69" s="44">
        <v>330</v>
      </c>
      <c r="H69" s="44">
        <v>40</v>
      </c>
      <c r="I69" s="27">
        <f t="shared" si="10"/>
        <v>2607</v>
      </c>
      <c r="J69" s="27">
        <f t="shared" si="11"/>
        <v>0</v>
      </c>
    </row>
    <row r="70" spans="1:10" s="24" customFormat="1" ht="14.25" customHeight="1">
      <c r="A70" s="7" t="s">
        <v>73</v>
      </c>
      <c r="B70" s="40">
        <f t="shared" si="9"/>
        <v>4030</v>
      </c>
      <c r="C70" s="40">
        <v>4037.7700000000004</v>
      </c>
      <c r="D70" s="44">
        <f t="shared" si="14"/>
        <v>3725</v>
      </c>
      <c r="E70" s="44">
        <v>138.7</v>
      </c>
      <c r="F70" s="44">
        <f t="shared" si="15"/>
        <v>125</v>
      </c>
      <c r="G70" s="44">
        <v>130</v>
      </c>
      <c r="H70" s="44">
        <v>50</v>
      </c>
      <c r="I70" s="27">
        <f t="shared" si="10"/>
        <v>4030</v>
      </c>
      <c r="J70" s="27">
        <f t="shared" si="11"/>
        <v>0</v>
      </c>
    </row>
    <row r="71" spans="1:10" s="24" customFormat="1" ht="14.25" customHeight="1">
      <c r="A71" s="7" t="s">
        <v>74</v>
      </c>
      <c r="B71" s="40">
        <f aca="true" t="shared" si="16" ref="B71:B108">D71+F71+G71+H71</f>
        <v>1547</v>
      </c>
      <c r="C71" s="40">
        <v>1217.8700000000001</v>
      </c>
      <c r="D71" s="44">
        <f t="shared" si="14"/>
        <v>1124</v>
      </c>
      <c r="E71" s="44">
        <v>41.33</v>
      </c>
      <c r="F71" s="44">
        <f t="shared" si="15"/>
        <v>37</v>
      </c>
      <c r="G71" s="44">
        <v>350</v>
      </c>
      <c r="H71" s="44">
        <v>36</v>
      </c>
      <c r="I71" s="27">
        <f aca="true" t="shared" si="17" ref="I71:I108">D71+F71+G71+H71</f>
        <v>1547</v>
      </c>
      <c r="J71" s="27">
        <f aca="true" t="shared" si="18" ref="J71:J108">B71-I71</f>
        <v>0</v>
      </c>
    </row>
    <row r="72" spans="1:10" s="24" customFormat="1" ht="14.25" customHeight="1">
      <c r="A72" s="7" t="s">
        <v>75</v>
      </c>
      <c r="B72" s="40">
        <f t="shared" si="16"/>
        <v>236</v>
      </c>
      <c r="C72" s="40">
        <v>228.04</v>
      </c>
      <c r="D72" s="44">
        <f t="shared" si="14"/>
        <v>210</v>
      </c>
      <c r="E72" s="44">
        <v>8.34</v>
      </c>
      <c r="F72" s="44">
        <f t="shared" si="15"/>
        <v>8</v>
      </c>
      <c r="G72" s="44">
        <v>15</v>
      </c>
      <c r="H72" s="44">
        <v>3</v>
      </c>
      <c r="I72" s="27">
        <f t="shared" si="17"/>
        <v>236</v>
      </c>
      <c r="J72" s="27">
        <f t="shared" si="18"/>
        <v>0</v>
      </c>
    </row>
    <row r="73" spans="1:10" s="24" customFormat="1" ht="14.25" customHeight="1">
      <c r="A73" s="7" t="s">
        <v>76</v>
      </c>
      <c r="B73" s="40">
        <f t="shared" si="16"/>
        <v>2310</v>
      </c>
      <c r="C73" s="40">
        <v>2293.69</v>
      </c>
      <c r="D73" s="44">
        <f t="shared" si="14"/>
        <v>2116</v>
      </c>
      <c r="E73" s="44">
        <v>86.06</v>
      </c>
      <c r="F73" s="44">
        <f t="shared" si="15"/>
        <v>77</v>
      </c>
      <c r="G73" s="47">
        <v>100</v>
      </c>
      <c r="H73" s="47">
        <v>17</v>
      </c>
      <c r="I73" s="27">
        <f t="shared" si="17"/>
        <v>2310</v>
      </c>
      <c r="J73" s="27">
        <f t="shared" si="18"/>
        <v>0</v>
      </c>
    </row>
    <row r="74" spans="1:10" s="29" customFormat="1" ht="18" customHeight="1">
      <c r="A74" s="7" t="s">
        <v>77</v>
      </c>
      <c r="B74" s="40">
        <f t="shared" si="16"/>
        <v>933</v>
      </c>
      <c r="C74" s="40">
        <v>952.45</v>
      </c>
      <c r="D74" s="44">
        <f t="shared" si="14"/>
        <v>879</v>
      </c>
      <c r="E74" s="47">
        <v>38.16</v>
      </c>
      <c r="F74" s="47">
        <f t="shared" si="15"/>
        <v>34</v>
      </c>
      <c r="G74" s="47">
        <v>10</v>
      </c>
      <c r="H74" s="47">
        <v>10</v>
      </c>
      <c r="I74" s="27">
        <f t="shared" si="17"/>
        <v>933</v>
      </c>
      <c r="J74" s="27">
        <f t="shared" si="18"/>
        <v>0</v>
      </c>
    </row>
    <row r="75" spans="1:10" s="27" customFormat="1" ht="14.25" customHeight="1">
      <c r="A75" s="42" t="s">
        <v>78</v>
      </c>
      <c r="B75" s="37">
        <f t="shared" si="16"/>
        <v>25466</v>
      </c>
      <c r="C75" s="37">
        <v>24174.65</v>
      </c>
      <c r="D75" s="43">
        <f>SUM(D76:D86)</f>
        <v>22305</v>
      </c>
      <c r="E75" s="43">
        <f>SUM(E76:E86)</f>
        <v>799.3799999999999</v>
      </c>
      <c r="F75" s="43">
        <f>SUM(F76:F86)</f>
        <v>720</v>
      </c>
      <c r="G75" s="43">
        <f>SUM(G76:G86)</f>
        <v>1925</v>
      </c>
      <c r="H75" s="43">
        <f>SUM(H76:H86)</f>
        <v>516</v>
      </c>
      <c r="I75" s="27">
        <f t="shared" si="17"/>
        <v>25466</v>
      </c>
      <c r="J75" s="27">
        <f t="shared" si="18"/>
        <v>0</v>
      </c>
    </row>
    <row r="76" spans="1:10" s="24" customFormat="1" ht="14.25" customHeight="1">
      <c r="A76" s="7" t="s">
        <v>15</v>
      </c>
      <c r="B76" s="40">
        <f t="shared" si="16"/>
        <v>549</v>
      </c>
      <c r="C76" s="40">
        <v>565.5</v>
      </c>
      <c r="D76" s="44">
        <f>ROUND(204568*C76/221723.47,0)</f>
        <v>522</v>
      </c>
      <c r="E76" s="44">
        <v>22.94</v>
      </c>
      <c r="F76" s="44">
        <f>ROUND(E76*0.9,0)</f>
        <v>21</v>
      </c>
      <c r="G76" s="44">
        <v>0</v>
      </c>
      <c r="H76" s="44">
        <v>6</v>
      </c>
      <c r="I76" s="27">
        <f t="shared" si="17"/>
        <v>549</v>
      </c>
      <c r="J76" s="27">
        <f t="shared" si="18"/>
        <v>0</v>
      </c>
    </row>
    <row r="77" spans="1:10" s="24" customFormat="1" ht="14.25" customHeight="1">
      <c r="A77" s="7" t="s">
        <v>79</v>
      </c>
      <c r="B77" s="40">
        <f t="shared" si="16"/>
        <v>2928</v>
      </c>
      <c r="C77" s="40">
        <v>2842.64</v>
      </c>
      <c r="D77" s="44">
        <f aca="true" t="shared" si="19" ref="D77:D86">ROUND(204568*C77/221723.47,0)</f>
        <v>2623</v>
      </c>
      <c r="E77" s="44">
        <v>100</v>
      </c>
      <c r="F77" s="44">
        <f aca="true" t="shared" si="20" ref="F77:F86">ROUND(E77*0.9,0)</f>
        <v>90</v>
      </c>
      <c r="G77" s="44">
        <v>160</v>
      </c>
      <c r="H77" s="44">
        <v>55</v>
      </c>
      <c r="I77" s="27">
        <f t="shared" si="17"/>
        <v>2928</v>
      </c>
      <c r="J77" s="27">
        <f t="shared" si="18"/>
        <v>0</v>
      </c>
    </row>
    <row r="78" spans="1:10" s="24" customFormat="1" ht="14.25" customHeight="1">
      <c r="A78" s="7" t="s">
        <v>80</v>
      </c>
      <c r="B78" s="40">
        <f t="shared" si="16"/>
        <v>1422</v>
      </c>
      <c r="C78" s="40">
        <v>1351.04</v>
      </c>
      <c r="D78" s="44">
        <f t="shared" si="19"/>
        <v>1247</v>
      </c>
      <c r="E78" s="44">
        <v>44.76</v>
      </c>
      <c r="F78" s="44">
        <f t="shared" si="20"/>
        <v>40</v>
      </c>
      <c r="G78" s="44">
        <v>100</v>
      </c>
      <c r="H78" s="44">
        <v>35</v>
      </c>
      <c r="I78" s="27">
        <f t="shared" si="17"/>
        <v>1422</v>
      </c>
      <c r="J78" s="27">
        <f t="shared" si="18"/>
        <v>0</v>
      </c>
    </row>
    <row r="79" spans="1:10" s="24" customFormat="1" ht="14.25" customHeight="1">
      <c r="A79" s="7" t="s">
        <v>81</v>
      </c>
      <c r="B79" s="40">
        <f t="shared" si="16"/>
        <v>3082</v>
      </c>
      <c r="C79" s="40">
        <v>2936.4899999999993</v>
      </c>
      <c r="D79" s="44">
        <f t="shared" si="19"/>
        <v>2709</v>
      </c>
      <c r="E79" s="44">
        <v>97.94</v>
      </c>
      <c r="F79" s="44">
        <f t="shared" si="20"/>
        <v>88</v>
      </c>
      <c r="G79" s="44">
        <v>220</v>
      </c>
      <c r="H79" s="44">
        <v>65</v>
      </c>
      <c r="I79" s="27">
        <f t="shared" si="17"/>
        <v>3082</v>
      </c>
      <c r="J79" s="27">
        <f t="shared" si="18"/>
        <v>0</v>
      </c>
    </row>
    <row r="80" spans="1:10" s="24" customFormat="1" ht="14.25" customHeight="1">
      <c r="A80" s="7" t="s">
        <v>82</v>
      </c>
      <c r="B80" s="40">
        <f t="shared" si="16"/>
        <v>1528</v>
      </c>
      <c r="C80" s="40">
        <v>1378.9800000000002</v>
      </c>
      <c r="D80" s="44">
        <f t="shared" si="19"/>
        <v>1272</v>
      </c>
      <c r="E80" s="44">
        <v>40.08</v>
      </c>
      <c r="F80" s="44">
        <f t="shared" si="20"/>
        <v>36</v>
      </c>
      <c r="G80" s="44">
        <v>180</v>
      </c>
      <c r="H80" s="44">
        <v>40</v>
      </c>
      <c r="I80" s="27">
        <f t="shared" si="17"/>
        <v>1528</v>
      </c>
      <c r="J80" s="27">
        <f t="shared" si="18"/>
        <v>0</v>
      </c>
    </row>
    <row r="81" spans="1:10" s="24" customFormat="1" ht="14.25" customHeight="1">
      <c r="A81" s="7" t="s">
        <v>83</v>
      </c>
      <c r="B81" s="40">
        <f t="shared" si="16"/>
        <v>1405</v>
      </c>
      <c r="C81" s="40">
        <v>1357.3400000000004</v>
      </c>
      <c r="D81" s="44">
        <f t="shared" si="19"/>
        <v>1252</v>
      </c>
      <c r="E81" s="44">
        <v>42.38</v>
      </c>
      <c r="F81" s="44">
        <f t="shared" si="20"/>
        <v>38</v>
      </c>
      <c r="G81" s="44">
        <v>65</v>
      </c>
      <c r="H81" s="44">
        <v>50</v>
      </c>
      <c r="I81" s="27">
        <f t="shared" si="17"/>
        <v>1405</v>
      </c>
      <c r="J81" s="27">
        <f t="shared" si="18"/>
        <v>0</v>
      </c>
    </row>
    <row r="82" spans="1:10" s="24" customFormat="1" ht="14.25" customHeight="1">
      <c r="A82" s="7" t="s">
        <v>84</v>
      </c>
      <c r="B82" s="40">
        <f t="shared" si="16"/>
        <v>1825</v>
      </c>
      <c r="C82" s="40">
        <v>1733.99</v>
      </c>
      <c r="D82" s="44">
        <f t="shared" si="19"/>
        <v>1600</v>
      </c>
      <c r="E82" s="44">
        <v>61.02</v>
      </c>
      <c r="F82" s="44">
        <f t="shared" si="20"/>
        <v>55</v>
      </c>
      <c r="G82" s="44">
        <v>110</v>
      </c>
      <c r="H82" s="44">
        <v>60</v>
      </c>
      <c r="I82" s="27">
        <f t="shared" si="17"/>
        <v>1825</v>
      </c>
      <c r="J82" s="27">
        <f t="shared" si="18"/>
        <v>0</v>
      </c>
    </row>
    <row r="83" spans="1:10" s="24" customFormat="1" ht="14.25" customHeight="1">
      <c r="A83" s="7" t="s">
        <v>85</v>
      </c>
      <c r="B83" s="40">
        <f t="shared" si="16"/>
        <v>2422</v>
      </c>
      <c r="C83" s="40">
        <v>2460.5599999999995</v>
      </c>
      <c r="D83" s="44">
        <f t="shared" si="19"/>
        <v>2270</v>
      </c>
      <c r="E83" s="44">
        <v>74.34</v>
      </c>
      <c r="F83" s="44">
        <f t="shared" si="20"/>
        <v>67</v>
      </c>
      <c r="G83" s="44">
        <v>50</v>
      </c>
      <c r="H83" s="44">
        <v>35</v>
      </c>
      <c r="I83" s="27">
        <f t="shared" si="17"/>
        <v>2422</v>
      </c>
      <c r="J83" s="27">
        <f t="shared" si="18"/>
        <v>0</v>
      </c>
    </row>
    <row r="84" spans="1:10" s="24" customFormat="1" ht="15.75" customHeight="1">
      <c r="A84" s="7" t="s">
        <v>86</v>
      </c>
      <c r="B84" s="40">
        <f t="shared" si="16"/>
        <v>2159</v>
      </c>
      <c r="C84" s="40">
        <v>2079.49</v>
      </c>
      <c r="D84" s="44">
        <f t="shared" si="19"/>
        <v>1919</v>
      </c>
      <c r="E84" s="44">
        <v>71.9</v>
      </c>
      <c r="F84" s="44">
        <f t="shared" si="20"/>
        <v>65</v>
      </c>
      <c r="G84" s="44">
        <v>140</v>
      </c>
      <c r="H84" s="44">
        <v>35</v>
      </c>
      <c r="I84" s="27">
        <f t="shared" si="17"/>
        <v>2159</v>
      </c>
      <c r="J84" s="27">
        <f t="shared" si="18"/>
        <v>0</v>
      </c>
    </row>
    <row r="85" spans="1:10" s="24" customFormat="1" ht="14.25" customHeight="1">
      <c r="A85" s="7" t="s">
        <v>87</v>
      </c>
      <c r="B85" s="40">
        <f t="shared" si="16"/>
        <v>4663</v>
      </c>
      <c r="C85" s="40">
        <v>4227.06</v>
      </c>
      <c r="D85" s="44">
        <f t="shared" si="19"/>
        <v>3900</v>
      </c>
      <c r="E85" s="44">
        <v>141.7</v>
      </c>
      <c r="F85" s="44">
        <f t="shared" si="20"/>
        <v>128</v>
      </c>
      <c r="G85" s="47">
        <v>560</v>
      </c>
      <c r="H85" s="47">
        <v>75</v>
      </c>
      <c r="I85" s="27">
        <f t="shared" si="17"/>
        <v>4663</v>
      </c>
      <c r="J85" s="27">
        <f t="shared" si="18"/>
        <v>0</v>
      </c>
    </row>
    <row r="86" spans="1:10" s="29" customFormat="1" ht="14.25" customHeight="1">
      <c r="A86" s="7" t="s">
        <v>88</v>
      </c>
      <c r="B86" s="40">
        <f t="shared" si="16"/>
        <v>3483</v>
      </c>
      <c r="C86" s="40">
        <v>3241.56</v>
      </c>
      <c r="D86" s="44">
        <f t="shared" si="19"/>
        <v>2991</v>
      </c>
      <c r="E86" s="47">
        <v>102.32</v>
      </c>
      <c r="F86" s="47">
        <f t="shared" si="20"/>
        <v>92</v>
      </c>
      <c r="G86" s="47">
        <v>340</v>
      </c>
      <c r="H86" s="47">
        <v>60</v>
      </c>
      <c r="I86" s="27">
        <f t="shared" si="17"/>
        <v>3483</v>
      </c>
      <c r="J86" s="27">
        <f t="shared" si="18"/>
        <v>0</v>
      </c>
    </row>
    <row r="87" spans="1:10" s="27" customFormat="1" ht="14.25" customHeight="1">
      <c r="A87" s="42" t="s">
        <v>89</v>
      </c>
      <c r="B87" s="37">
        <f t="shared" si="16"/>
        <v>25662</v>
      </c>
      <c r="C87" s="37">
        <v>23955.360000000004</v>
      </c>
      <c r="D87" s="43">
        <f>SUM(D88:D95)</f>
        <v>22101</v>
      </c>
      <c r="E87" s="43">
        <f>SUM(E88:E95)</f>
        <v>710.12</v>
      </c>
      <c r="F87" s="43">
        <f>SUM(F88:F95)</f>
        <v>640</v>
      </c>
      <c r="G87" s="43">
        <f>SUM(G88:G95)</f>
        <v>2440</v>
      </c>
      <c r="H87" s="43">
        <f>SUM(H88:H95)</f>
        <v>481</v>
      </c>
      <c r="I87" s="27">
        <f t="shared" si="17"/>
        <v>25662</v>
      </c>
      <c r="J87" s="27">
        <f t="shared" si="18"/>
        <v>0</v>
      </c>
    </row>
    <row r="88" spans="1:10" s="24" customFormat="1" ht="14.25" customHeight="1">
      <c r="A88" s="7" t="s">
        <v>15</v>
      </c>
      <c r="B88" s="40">
        <f t="shared" si="16"/>
        <v>453</v>
      </c>
      <c r="C88" s="40">
        <v>466.93</v>
      </c>
      <c r="D88" s="44">
        <f>ROUND(204568*C88/221723.47,0)</f>
        <v>431</v>
      </c>
      <c r="E88" s="44">
        <v>18.5</v>
      </c>
      <c r="F88" s="44">
        <f>ROUND(E88*0.9,0)</f>
        <v>17</v>
      </c>
      <c r="G88" s="44">
        <v>0</v>
      </c>
      <c r="H88" s="44">
        <v>5</v>
      </c>
      <c r="I88" s="27">
        <f t="shared" si="17"/>
        <v>453</v>
      </c>
      <c r="J88" s="27">
        <f t="shared" si="18"/>
        <v>0</v>
      </c>
    </row>
    <row r="89" spans="1:10" s="24" customFormat="1" ht="14.25" customHeight="1">
      <c r="A89" s="7" t="s">
        <v>90</v>
      </c>
      <c r="B89" s="40">
        <f t="shared" si="16"/>
        <v>3980</v>
      </c>
      <c r="C89" s="40">
        <v>4098.549999999999</v>
      </c>
      <c r="D89" s="44">
        <f aca="true" t="shared" si="21" ref="D89:D95">ROUND(204568*C89/221723.47,0)</f>
        <v>3781</v>
      </c>
      <c r="E89" s="44">
        <v>98.02</v>
      </c>
      <c r="F89" s="44">
        <f aca="true" t="shared" si="22" ref="F89:F95">ROUND(E89*0.9,0)</f>
        <v>88</v>
      </c>
      <c r="G89" s="44">
        <v>80</v>
      </c>
      <c r="H89" s="44">
        <v>31</v>
      </c>
      <c r="I89" s="27">
        <f t="shared" si="17"/>
        <v>3980</v>
      </c>
      <c r="J89" s="27">
        <f t="shared" si="18"/>
        <v>0</v>
      </c>
    </row>
    <row r="90" spans="1:10" s="24" customFormat="1" ht="14.25" customHeight="1">
      <c r="A90" s="7" t="s">
        <v>91</v>
      </c>
      <c r="B90" s="40">
        <f t="shared" si="16"/>
        <v>4448</v>
      </c>
      <c r="C90" s="40">
        <v>4250.09</v>
      </c>
      <c r="D90" s="44">
        <f t="shared" si="21"/>
        <v>3921</v>
      </c>
      <c r="E90" s="44">
        <v>140.68</v>
      </c>
      <c r="F90" s="44">
        <f t="shared" si="22"/>
        <v>127</v>
      </c>
      <c r="G90" s="44">
        <v>300</v>
      </c>
      <c r="H90" s="44">
        <v>100</v>
      </c>
      <c r="I90" s="27">
        <f t="shared" si="17"/>
        <v>4448</v>
      </c>
      <c r="J90" s="27">
        <f t="shared" si="18"/>
        <v>0</v>
      </c>
    </row>
    <row r="91" spans="1:10" s="24" customFormat="1" ht="14.25" customHeight="1">
      <c r="A91" s="7" t="s">
        <v>92</v>
      </c>
      <c r="B91" s="40">
        <f t="shared" si="16"/>
        <v>4418</v>
      </c>
      <c r="C91" s="40">
        <v>3810.9199999999996</v>
      </c>
      <c r="D91" s="44">
        <f t="shared" si="21"/>
        <v>3516</v>
      </c>
      <c r="E91" s="44">
        <v>112.94</v>
      </c>
      <c r="F91" s="44">
        <f t="shared" si="22"/>
        <v>102</v>
      </c>
      <c r="G91" s="44">
        <v>700</v>
      </c>
      <c r="H91" s="44">
        <v>100</v>
      </c>
      <c r="I91" s="27">
        <f t="shared" si="17"/>
        <v>4418</v>
      </c>
      <c r="J91" s="27">
        <f t="shared" si="18"/>
        <v>0</v>
      </c>
    </row>
    <row r="92" spans="1:10" s="24" customFormat="1" ht="14.25" customHeight="1">
      <c r="A92" s="7" t="s">
        <v>93</v>
      </c>
      <c r="B92" s="40">
        <f t="shared" si="16"/>
        <v>4157</v>
      </c>
      <c r="C92" s="40">
        <v>3594.28</v>
      </c>
      <c r="D92" s="44">
        <f t="shared" si="21"/>
        <v>3316</v>
      </c>
      <c r="E92" s="44">
        <v>111.93</v>
      </c>
      <c r="F92" s="44">
        <f t="shared" si="22"/>
        <v>101</v>
      </c>
      <c r="G92" s="44">
        <v>650</v>
      </c>
      <c r="H92" s="44">
        <v>90</v>
      </c>
      <c r="I92" s="27">
        <f t="shared" si="17"/>
        <v>4157</v>
      </c>
      <c r="J92" s="27">
        <f t="shared" si="18"/>
        <v>0</v>
      </c>
    </row>
    <row r="93" spans="1:10" s="24" customFormat="1" ht="14.25" customHeight="1">
      <c r="A93" s="7" t="s">
        <v>94</v>
      </c>
      <c r="B93" s="40">
        <f t="shared" si="16"/>
        <v>3038</v>
      </c>
      <c r="C93" s="40">
        <v>2793.43</v>
      </c>
      <c r="D93" s="44">
        <f t="shared" si="21"/>
        <v>2577</v>
      </c>
      <c r="E93" s="44">
        <v>79.09</v>
      </c>
      <c r="F93" s="44">
        <f t="shared" si="22"/>
        <v>71</v>
      </c>
      <c r="G93" s="44">
        <v>320</v>
      </c>
      <c r="H93" s="44">
        <v>70</v>
      </c>
      <c r="I93" s="27">
        <f t="shared" si="17"/>
        <v>3038</v>
      </c>
      <c r="J93" s="27">
        <f t="shared" si="18"/>
        <v>0</v>
      </c>
    </row>
    <row r="94" spans="1:10" s="24" customFormat="1" ht="14.25" customHeight="1">
      <c r="A94" s="7" t="s">
        <v>95</v>
      </c>
      <c r="B94" s="40">
        <f t="shared" si="16"/>
        <v>2386</v>
      </c>
      <c r="C94" s="40">
        <v>2294.67</v>
      </c>
      <c r="D94" s="44">
        <f t="shared" si="21"/>
        <v>2117</v>
      </c>
      <c r="E94" s="44">
        <v>71.5</v>
      </c>
      <c r="F94" s="44">
        <f t="shared" si="22"/>
        <v>64</v>
      </c>
      <c r="G94" s="47">
        <v>150</v>
      </c>
      <c r="H94" s="47">
        <v>55</v>
      </c>
      <c r="I94" s="27">
        <f t="shared" si="17"/>
        <v>2386</v>
      </c>
      <c r="J94" s="27">
        <f t="shared" si="18"/>
        <v>0</v>
      </c>
    </row>
    <row r="95" spans="1:10" s="29" customFormat="1" ht="14.25" customHeight="1">
      <c r="A95" s="7" t="s">
        <v>96</v>
      </c>
      <c r="B95" s="40">
        <f t="shared" si="16"/>
        <v>2782</v>
      </c>
      <c r="C95" s="40">
        <v>2646.49</v>
      </c>
      <c r="D95" s="44">
        <f t="shared" si="21"/>
        <v>2442</v>
      </c>
      <c r="E95" s="47">
        <v>77.46</v>
      </c>
      <c r="F95" s="47">
        <f t="shared" si="22"/>
        <v>70</v>
      </c>
      <c r="G95" s="47">
        <v>240</v>
      </c>
      <c r="H95" s="47">
        <v>30</v>
      </c>
      <c r="I95" s="27">
        <f t="shared" si="17"/>
        <v>2782</v>
      </c>
      <c r="J95" s="27">
        <f t="shared" si="18"/>
        <v>0</v>
      </c>
    </row>
    <row r="96" spans="1:10" s="27" customFormat="1" ht="14.25" customHeight="1">
      <c r="A96" s="42" t="s">
        <v>97</v>
      </c>
      <c r="B96" s="37">
        <f t="shared" si="16"/>
        <v>26679</v>
      </c>
      <c r="C96" s="37">
        <v>26329.570000000003</v>
      </c>
      <c r="D96" s="43">
        <f>SUM(D97:D107)</f>
        <v>24292</v>
      </c>
      <c r="E96" s="43">
        <f>SUM(E97:E107)</f>
        <v>959.75</v>
      </c>
      <c r="F96" s="43">
        <f>SUM(F97:F107)</f>
        <v>862</v>
      </c>
      <c r="G96" s="43">
        <f>SUM(G97:G107)</f>
        <v>960</v>
      </c>
      <c r="H96" s="43">
        <f>SUM(H97:H107)</f>
        <v>565</v>
      </c>
      <c r="I96" s="27">
        <f t="shared" si="17"/>
        <v>26679</v>
      </c>
      <c r="J96" s="27">
        <f t="shared" si="18"/>
        <v>0</v>
      </c>
    </row>
    <row r="97" spans="1:10" s="24" customFormat="1" ht="14.25" customHeight="1">
      <c r="A97" s="7" t="s">
        <v>15</v>
      </c>
      <c r="B97" s="40">
        <f t="shared" si="16"/>
        <v>504</v>
      </c>
      <c r="C97" s="40">
        <v>475.96</v>
      </c>
      <c r="D97" s="44">
        <f>ROUND(204568*C97/221723.47,0)</f>
        <v>439</v>
      </c>
      <c r="E97" s="44">
        <v>18.7</v>
      </c>
      <c r="F97" s="44">
        <f>ROUND(E97*0.9,0)</f>
        <v>17</v>
      </c>
      <c r="G97" s="44">
        <v>40</v>
      </c>
      <c r="H97" s="44">
        <v>8</v>
      </c>
      <c r="I97" s="27">
        <f t="shared" si="17"/>
        <v>504</v>
      </c>
      <c r="J97" s="27">
        <f t="shared" si="18"/>
        <v>0</v>
      </c>
    </row>
    <row r="98" spans="1:10" s="24" customFormat="1" ht="14.25" customHeight="1">
      <c r="A98" s="7" t="s">
        <v>98</v>
      </c>
      <c r="B98" s="40">
        <f t="shared" si="16"/>
        <v>3742</v>
      </c>
      <c r="C98" s="40">
        <v>3796.26</v>
      </c>
      <c r="D98" s="44">
        <f aca="true" t="shared" si="23" ref="D98:D108">ROUND(204568*C98/221723.47,0)</f>
        <v>3503</v>
      </c>
      <c r="E98" s="44">
        <v>143.16</v>
      </c>
      <c r="F98" s="44">
        <f>ROUND(E98*0.9,0)</f>
        <v>129</v>
      </c>
      <c r="G98" s="44">
        <v>60</v>
      </c>
      <c r="H98" s="44">
        <v>50</v>
      </c>
      <c r="I98" s="27">
        <f t="shared" si="17"/>
        <v>3742</v>
      </c>
      <c r="J98" s="27">
        <f t="shared" si="18"/>
        <v>0</v>
      </c>
    </row>
    <row r="99" spans="1:10" s="24" customFormat="1" ht="14.25" customHeight="1">
      <c r="A99" s="7" t="s">
        <v>99</v>
      </c>
      <c r="B99" s="40">
        <f t="shared" si="16"/>
        <v>510</v>
      </c>
      <c r="C99" s="40">
        <v>529.74</v>
      </c>
      <c r="D99" s="44">
        <f t="shared" si="23"/>
        <v>489</v>
      </c>
      <c r="E99" s="47">
        <v>21.52</v>
      </c>
      <c r="F99" s="47">
        <f>ROUND(E99*0.9,0)</f>
        <v>19</v>
      </c>
      <c r="G99" s="44">
        <v>0</v>
      </c>
      <c r="H99" s="44">
        <v>2</v>
      </c>
      <c r="I99" s="27">
        <f t="shared" si="17"/>
        <v>510</v>
      </c>
      <c r="J99" s="27">
        <f t="shared" si="18"/>
        <v>0</v>
      </c>
    </row>
    <row r="100" spans="1:10" s="24" customFormat="1" ht="14.25" customHeight="1">
      <c r="A100" s="7" t="s">
        <v>100</v>
      </c>
      <c r="B100" s="40">
        <f t="shared" si="16"/>
        <v>4435</v>
      </c>
      <c r="C100" s="40">
        <v>4375.67</v>
      </c>
      <c r="D100" s="44">
        <f t="shared" si="23"/>
        <v>4037</v>
      </c>
      <c r="E100" s="44">
        <v>153.45</v>
      </c>
      <c r="F100" s="44">
        <f aca="true" t="shared" si="24" ref="F100:F108">ROUND(E100*0.9,0)</f>
        <v>138</v>
      </c>
      <c r="G100" s="44">
        <v>160</v>
      </c>
      <c r="H100" s="44">
        <v>100</v>
      </c>
      <c r="I100" s="27">
        <f t="shared" si="17"/>
        <v>4435</v>
      </c>
      <c r="J100" s="27">
        <f t="shared" si="18"/>
        <v>0</v>
      </c>
    </row>
    <row r="101" spans="1:10" s="24" customFormat="1" ht="14.25" customHeight="1">
      <c r="A101" s="7" t="s">
        <v>101</v>
      </c>
      <c r="B101" s="40">
        <f t="shared" si="16"/>
        <v>2484</v>
      </c>
      <c r="C101" s="40">
        <v>2373.7000000000003</v>
      </c>
      <c r="D101" s="44">
        <f t="shared" si="23"/>
        <v>2190</v>
      </c>
      <c r="E101" s="44">
        <v>82.5</v>
      </c>
      <c r="F101" s="44">
        <f t="shared" si="24"/>
        <v>74</v>
      </c>
      <c r="G101" s="44">
        <v>170</v>
      </c>
      <c r="H101" s="44">
        <v>50</v>
      </c>
      <c r="I101" s="27">
        <f t="shared" si="17"/>
        <v>2484</v>
      </c>
      <c r="J101" s="27">
        <f t="shared" si="18"/>
        <v>0</v>
      </c>
    </row>
    <row r="102" spans="1:10" s="24" customFormat="1" ht="14.25" customHeight="1">
      <c r="A102" s="7" t="s">
        <v>102</v>
      </c>
      <c r="B102" s="40">
        <f t="shared" si="16"/>
        <v>1309</v>
      </c>
      <c r="C102" s="40">
        <v>1233.73</v>
      </c>
      <c r="D102" s="44">
        <f t="shared" si="23"/>
        <v>1138</v>
      </c>
      <c r="E102" s="44">
        <v>40.21</v>
      </c>
      <c r="F102" s="44">
        <f t="shared" si="24"/>
        <v>36</v>
      </c>
      <c r="G102" s="44">
        <v>85</v>
      </c>
      <c r="H102" s="44">
        <v>50</v>
      </c>
      <c r="I102" s="27">
        <f t="shared" si="17"/>
        <v>1309</v>
      </c>
      <c r="J102" s="27">
        <f t="shared" si="18"/>
        <v>0</v>
      </c>
    </row>
    <row r="103" spans="1:10" s="24" customFormat="1" ht="14.25" customHeight="1">
      <c r="A103" s="7" t="s">
        <v>103</v>
      </c>
      <c r="B103" s="40">
        <f t="shared" si="16"/>
        <v>1566</v>
      </c>
      <c r="C103" s="40">
        <v>1569.63</v>
      </c>
      <c r="D103" s="44">
        <f t="shared" si="23"/>
        <v>1448</v>
      </c>
      <c r="E103" s="44">
        <v>53.78</v>
      </c>
      <c r="F103" s="44">
        <f t="shared" si="24"/>
        <v>48</v>
      </c>
      <c r="G103" s="44">
        <v>15</v>
      </c>
      <c r="H103" s="44">
        <v>55</v>
      </c>
      <c r="I103" s="27">
        <f t="shared" si="17"/>
        <v>1566</v>
      </c>
      <c r="J103" s="27">
        <f t="shared" si="18"/>
        <v>0</v>
      </c>
    </row>
    <row r="104" spans="1:10" s="24" customFormat="1" ht="14.25" customHeight="1">
      <c r="A104" s="7" t="s">
        <v>104</v>
      </c>
      <c r="B104" s="40">
        <f t="shared" si="16"/>
        <v>1303</v>
      </c>
      <c r="C104" s="40">
        <v>1302.5400000000002</v>
      </c>
      <c r="D104" s="44">
        <f t="shared" si="23"/>
        <v>1202</v>
      </c>
      <c r="E104" s="44">
        <v>45.9</v>
      </c>
      <c r="F104" s="44">
        <f t="shared" si="24"/>
        <v>41</v>
      </c>
      <c r="G104" s="44">
        <v>20</v>
      </c>
      <c r="H104" s="44">
        <v>40</v>
      </c>
      <c r="I104" s="27">
        <f t="shared" si="17"/>
        <v>1303</v>
      </c>
      <c r="J104" s="27">
        <f t="shared" si="18"/>
        <v>0</v>
      </c>
    </row>
    <row r="105" spans="1:10" s="24" customFormat="1" ht="14.25" customHeight="1">
      <c r="A105" s="7" t="s">
        <v>105</v>
      </c>
      <c r="B105" s="40">
        <f t="shared" si="16"/>
        <v>865</v>
      </c>
      <c r="C105" s="40">
        <v>841.93</v>
      </c>
      <c r="D105" s="44">
        <f t="shared" si="23"/>
        <v>777</v>
      </c>
      <c r="E105" s="44">
        <v>31.66</v>
      </c>
      <c r="F105" s="44">
        <f t="shared" si="24"/>
        <v>28</v>
      </c>
      <c r="G105" s="44">
        <v>30</v>
      </c>
      <c r="H105" s="44">
        <v>30</v>
      </c>
      <c r="I105" s="27">
        <f t="shared" si="17"/>
        <v>865</v>
      </c>
      <c r="J105" s="27">
        <f t="shared" si="18"/>
        <v>0</v>
      </c>
    </row>
    <row r="106" spans="1:10" s="24" customFormat="1" ht="14.25" customHeight="1">
      <c r="A106" s="7" t="s">
        <v>106</v>
      </c>
      <c r="B106" s="40">
        <f t="shared" si="16"/>
        <v>5625</v>
      </c>
      <c r="C106" s="40">
        <v>5432.67</v>
      </c>
      <c r="D106" s="44">
        <f t="shared" si="23"/>
        <v>5012</v>
      </c>
      <c r="E106" s="44">
        <v>203.19</v>
      </c>
      <c r="F106" s="44">
        <f t="shared" si="24"/>
        <v>183</v>
      </c>
      <c r="G106" s="47">
        <v>300</v>
      </c>
      <c r="H106" s="47">
        <v>130</v>
      </c>
      <c r="I106" s="27">
        <f t="shared" si="17"/>
        <v>5625</v>
      </c>
      <c r="J106" s="27">
        <f t="shared" si="18"/>
        <v>0</v>
      </c>
    </row>
    <row r="107" spans="1:10" s="29" customFormat="1" ht="14.25" customHeight="1">
      <c r="A107" s="7" t="s">
        <v>107</v>
      </c>
      <c r="B107" s="40">
        <f t="shared" si="16"/>
        <v>4336</v>
      </c>
      <c r="C107" s="40">
        <v>4397.740000000001</v>
      </c>
      <c r="D107" s="44">
        <f t="shared" si="23"/>
        <v>4057</v>
      </c>
      <c r="E107" s="44">
        <v>165.68</v>
      </c>
      <c r="F107" s="44">
        <f t="shared" si="24"/>
        <v>149</v>
      </c>
      <c r="G107" s="47">
        <v>80</v>
      </c>
      <c r="H107" s="47">
        <v>50</v>
      </c>
      <c r="I107" s="27">
        <f t="shared" si="17"/>
        <v>4336</v>
      </c>
      <c r="J107" s="27">
        <f t="shared" si="18"/>
        <v>0</v>
      </c>
    </row>
    <row r="108" spans="1:10" s="27" customFormat="1" ht="14.25" customHeight="1">
      <c r="A108" s="50" t="s">
        <v>108</v>
      </c>
      <c r="B108" s="37">
        <f t="shared" si="16"/>
        <v>3024</v>
      </c>
      <c r="C108" s="43">
        <v>3071.66</v>
      </c>
      <c r="D108" s="43">
        <f t="shared" si="23"/>
        <v>2834</v>
      </c>
      <c r="E108" s="43">
        <v>116.92</v>
      </c>
      <c r="F108" s="43">
        <f t="shared" si="24"/>
        <v>105</v>
      </c>
      <c r="G108" s="43">
        <v>40</v>
      </c>
      <c r="H108" s="43">
        <v>45</v>
      </c>
      <c r="I108" s="27">
        <f t="shared" si="17"/>
        <v>3024</v>
      </c>
      <c r="J108" s="27">
        <f t="shared" si="18"/>
        <v>0</v>
      </c>
    </row>
    <row r="109" spans="2:8" s="24" customFormat="1" ht="13.5">
      <c r="B109" s="29"/>
      <c r="C109" s="35"/>
      <c r="D109" s="35"/>
      <c r="E109" s="35"/>
      <c r="F109" s="35"/>
      <c r="G109" s="35"/>
      <c r="H109" s="35"/>
    </row>
    <row r="110" spans="2:8" s="24" customFormat="1" ht="13.5">
      <c r="B110" s="29"/>
      <c r="C110" s="35"/>
      <c r="D110" s="35"/>
      <c r="E110" s="35"/>
      <c r="F110" s="35"/>
      <c r="G110" s="35"/>
      <c r="H110" s="35"/>
    </row>
    <row r="111" spans="2:8" s="24" customFormat="1" ht="13.5">
      <c r="B111" s="29"/>
      <c r="C111" s="35"/>
      <c r="D111" s="35"/>
      <c r="E111" s="35"/>
      <c r="F111" s="35"/>
      <c r="G111" s="35"/>
      <c r="H111" s="35"/>
    </row>
    <row r="112" spans="2:8" s="24" customFormat="1" ht="13.5">
      <c r="B112" s="29"/>
      <c r="C112" s="35"/>
      <c r="D112" s="35"/>
      <c r="E112" s="35"/>
      <c r="F112" s="35"/>
      <c r="G112" s="35"/>
      <c r="H112" s="35"/>
    </row>
    <row r="113" spans="2:8" s="24" customFormat="1" ht="13.5">
      <c r="B113" s="29"/>
      <c r="C113" s="35"/>
      <c r="D113" s="35"/>
      <c r="E113" s="35"/>
      <c r="F113" s="35"/>
      <c r="G113" s="35"/>
      <c r="H113" s="35"/>
    </row>
    <row r="114" spans="2:8" s="24" customFormat="1" ht="13.5">
      <c r="B114" s="29"/>
      <c r="C114" s="35"/>
      <c r="D114" s="35"/>
      <c r="E114" s="35"/>
      <c r="F114" s="35"/>
      <c r="G114" s="35"/>
      <c r="H114" s="35"/>
    </row>
    <row r="115" spans="2:8" s="24" customFormat="1" ht="13.5">
      <c r="B115" s="29"/>
      <c r="C115" s="35"/>
      <c r="D115" s="35"/>
      <c r="E115" s="35"/>
      <c r="F115" s="35"/>
      <c r="G115" s="35"/>
      <c r="H115" s="35"/>
    </row>
    <row r="116" spans="2:8" s="24" customFormat="1" ht="13.5">
      <c r="B116" s="29"/>
      <c r="C116" s="35"/>
      <c r="D116" s="35"/>
      <c r="E116" s="35"/>
      <c r="F116" s="35"/>
      <c r="G116" s="35"/>
      <c r="H116" s="35"/>
    </row>
    <row r="117" spans="2:8" s="24" customFormat="1" ht="13.5">
      <c r="B117" s="29"/>
      <c r="C117" s="35"/>
      <c r="D117" s="35"/>
      <c r="E117" s="35"/>
      <c r="F117" s="35"/>
      <c r="G117" s="35"/>
      <c r="H117" s="35"/>
    </row>
    <row r="118" spans="2:8" s="24" customFormat="1" ht="13.5">
      <c r="B118" s="29"/>
      <c r="C118" s="35"/>
      <c r="D118" s="35"/>
      <c r="E118" s="35"/>
      <c r="F118" s="35"/>
      <c r="G118" s="35"/>
      <c r="H118" s="35"/>
    </row>
    <row r="119" spans="2:8" s="24" customFormat="1" ht="13.5">
      <c r="B119" s="29"/>
      <c r="C119" s="35"/>
      <c r="D119" s="35"/>
      <c r="E119" s="35"/>
      <c r="F119" s="35"/>
      <c r="G119" s="35"/>
      <c r="H119" s="35"/>
    </row>
    <row r="120" spans="2:8" s="24" customFormat="1" ht="13.5">
      <c r="B120" s="29"/>
      <c r="C120" s="35"/>
      <c r="D120" s="35"/>
      <c r="E120" s="35"/>
      <c r="F120" s="35"/>
      <c r="G120" s="35"/>
      <c r="H120" s="35"/>
    </row>
    <row r="121" spans="2:8" s="24" customFormat="1" ht="13.5">
      <c r="B121" s="29"/>
      <c r="C121" s="35"/>
      <c r="D121" s="35"/>
      <c r="E121" s="35"/>
      <c r="F121" s="35"/>
      <c r="G121" s="35"/>
      <c r="H121" s="35"/>
    </row>
  </sheetData>
  <sheetProtection/>
  <mergeCells count="4">
    <mergeCell ref="A2:H2"/>
    <mergeCell ref="E3:F3"/>
    <mergeCell ref="B4:H4"/>
    <mergeCell ref="A4:A5"/>
  </mergeCells>
  <printOptions/>
  <pageMargins left="0.75" right="0.75" top="0.83" bottom="1.02" header="0.51" footer="0.55"/>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21"/>
  <sheetViews>
    <sheetView zoomScaleSheetLayoutView="100" workbookViewId="0" topLeftCell="A1">
      <selection activeCell="J20" sqref="J20"/>
    </sheetView>
  </sheetViews>
  <sheetFormatPr defaultColWidth="9.00390625" defaultRowHeight="14.25"/>
  <cols>
    <col min="1" max="1" width="21.625" style="24" customWidth="1"/>
    <col min="2" max="2" width="11.50390625" style="30" customWidth="1"/>
    <col min="3" max="3" width="14.375" style="31" customWidth="1"/>
    <col min="4" max="4" width="14.75390625" style="31" customWidth="1"/>
    <col min="5" max="5" width="16.25390625" style="31" customWidth="1"/>
    <col min="6" max="6" width="11.125" style="31" customWidth="1"/>
    <col min="7" max="7" width="9.00390625" style="31" customWidth="1"/>
    <col min="8" max="8" width="12.125" style="31" customWidth="1"/>
    <col min="9" max="16384" width="9.00390625" style="22" customWidth="1"/>
  </cols>
  <sheetData>
    <row r="1" spans="1:8" s="22" customFormat="1" ht="18.75">
      <c r="A1" s="32" t="s">
        <v>109</v>
      </c>
      <c r="B1" s="30"/>
      <c r="C1" s="31"/>
      <c r="D1" s="31"/>
      <c r="E1" s="31"/>
      <c r="F1" s="31"/>
      <c r="G1" s="31"/>
      <c r="H1" s="31"/>
    </row>
    <row r="2" spans="1:8" s="23" customFormat="1" ht="30" customHeight="1">
      <c r="A2" s="33" t="s">
        <v>1</v>
      </c>
      <c r="B2" s="33"/>
      <c r="C2" s="33"/>
      <c r="D2" s="33"/>
      <c r="E2" s="33"/>
      <c r="F2" s="33"/>
      <c r="G2" s="33"/>
      <c r="H2" s="33"/>
    </row>
    <row r="3" spans="2:7" s="24" customFormat="1" ht="13.5">
      <c r="B3" s="29"/>
      <c r="C3" s="34"/>
      <c r="D3" s="35"/>
      <c r="E3" s="34" t="s">
        <v>3</v>
      </c>
      <c r="F3" s="36"/>
      <c r="G3" s="35"/>
    </row>
    <row r="4" spans="1:8" s="25" customFormat="1" ht="21" customHeight="1">
      <c r="A4" s="37" t="s">
        <v>4</v>
      </c>
      <c r="B4" s="38" t="s">
        <v>5</v>
      </c>
      <c r="C4" s="38"/>
      <c r="D4" s="38"/>
      <c r="E4" s="38"/>
      <c r="F4" s="38"/>
      <c r="G4" s="38"/>
      <c r="H4" s="38"/>
    </row>
    <row r="5" spans="1:8" s="26" customFormat="1" ht="36" customHeight="1">
      <c r="A5" s="39"/>
      <c r="B5" s="40" t="s">
        <v>6</v>
      </c>
      <c r="C5" s="41" t="s">
        <v>7</v>
      </c>
      <c r="D5" s="41" t="s">
        <v>8</v>
      </c>
      <c r="E5" s="41" t="s">
        <v>9</v>
      </c>
      <c r="F5" s="41" t="s">
        <v>10</v>
      </c>
      <c r="G5" s="41" t="s">
        <v>11</v>
      </c>
      <c r="H5" s="41" t="s">
        <v>12</v>
      </c>
    </row>
    <row r="6" spans="1:8" s="27" customFormat="1" ht="13.5">
      <c r="A6" s="42" t="s">
        <v>13</v>
      </c>
      <c r="B6" s="37">
        <f aca="true" t="shared" si="0" ref="B6:H6">B7+B22+B31+B45+B59+B75+B87+B96+B108</f>
        <v>230156</v>
      </c>
      <c r="C6" s="37">
        <v>221723.47</v>
      </c>
      <c r="D6" s="43">
        <v>204568</v>
      </c>
      <c r="E6" s="43">
        <v>7913.23</v>
      </c>
      <c r="F6" s="43">
        <f t="shared" si="0"/>
        <v>7121</v>
      </c>
      <c r="G6" s="43">
        <f t="shared" si="0"/>
        <v>14812</v>
      </c>
      <c r="H6" s="43">
        <f t="shared" si="0"/>
        <v>3655</v>
      </c>
    </row>
    <row r="7" spans="1:8" s="27" customFormat="1" ht="13.5">
      <c r="A7" s="42" t="s">
        <v>14</v>
      </c>
      <c r="B7" s="37">
        <f aca="true" t="shared" si="1" ref="B7:B32">D7+F7+G7+H7</f>
        <v>26467</v>
      </c>
      <c r="C7" s="37">
        <v>26612.4</v>
      </c>
      <c r="D7" s="43">
        <f aca="true" t="shared" si="2" ref="D7:H7">SUM(D8:D21)</f>
        <v>24554</v>
      </c>
      <c r="E7" s="43">
        <f t="shared" si="2"/>
        <v>1012.4599999999999</v>
      </c>
      <c r="F7" s="43">
        <f t="shared" si="2"/>
        <v>912</v>
      </c>
      <c r="G7" s="43">
        <f t="shared" si="2"/>
        <v>757</v>
      </c>
      <c r="H7" s="43">
        <f t="shared" si="2"/>
        <v>244</v>
      </c>
    </row>
    <row r="8" spans="1:8" s="24" customFormat="1" ht="13.5">
      <c r="A8" s="7" t="s">
        <v>15</v>
      </c>
      <c r="B8" s="40">
        <f t="shared" si="1"/>
        <v>1233</v>
      </c>
      <c r="C8" s="40">
        <v>1279.34</v>
      </c>
      <c r="D8" s="44">
        <f aca="true" t="shared" si="3" ref="D8:D21">ROUND(204568*C8/221723.47,0)</f>
        <v>1180</v>
      </c>
      <c r="E8" s="44">
        <v>52.89</v>
      </c>
      <c r="F8" s="44">
        <f aca="true" t="shared" si="4" ref="F8:F21">ROUND(E8*0.9,0)</f>
        <v>48</v>
      </c>
      <c r="G8" s="44">
        <v>0</v>
      </c>
      <c r="H8" s="44">
        <v>5</v>
      </c>
    </row>
    <row r="9" spans="1:8" s="24" customFormat="1" ht="13.5">
      <c r="A9" s="7" t="s">
        <v>16</v>
      </c>
      <c r="B9" s="40">
        <f t="shared" si="1"/>
        <v>834</v>
      </c>
      <c r="C9" s="40">
        <v>867.4</v>
      </c>
      <c r="D9" s="44">
        <f t="shared" si="3"/>
        <v>800</v>
      </c>
      <c r="E9" s="44">
        <v>34.86</v>
      </c>
      <c r="F9" s="44">
        <f t="shared" si="4"/>
        <v>31</v>
      </c>
      <c r="G9" s="44">
        <v>0</v>
      </c>
      <c r="H9" s="44">
        <v>3</v>
      </c>
    </row>
    <row r="10" spans="1:8" s="24" customFormat="1" ht="13.5">
      <c r="A10" s="7" t="s">
        <v>17</v>
      </c>
      <c r="B10" s="40">
        <f t="shared" si="1"/>
        <v>471</v>
      </c>
      <c r="C10" s="40">
        <v>486.7</v>
      </c>
      <c r="D10" s="45">
        <v>450</v>
      </c>
      <c r="E10" s="44">
        <v>19.7</v>
      </c>
      <c r="F10" s="44">
        <f t="shared" si="4"/>
        <v>18</v>
      </c>
      <c r="G10" s="44">
        <v>0</v>
      </c>
      <c r="H10" s="44">
        <v>3</v>
      </c>
    </row>
    <row r="11" spans="1:8" s="24" customFormat="1" ht="13.5">
      <c r="A11" s="7" t="s">
        <v>18</v>
      </c>
      <c r="B11" s="40">
        <f t="shared" si="1"/>
        <v>1332</v>
      </c>
      <c r="C11" s="40">
        <v>1375.57</v>
      </c>
      <c r="D11" s="45">
        <v>1270</v>
      </c>
      <c r="E11" s="44">
        <v>55.51</v>
      </c>
      <c r="F11" s="44">
        <f t="shared" si="4"/>
        <v>50</v>
      </c>
      <c r="G11" s="44">
        <v>0</v>
      </c>
      <c r="H11" s="44">
        <v>12</v>
      </c>
    </row>
    <row r="12" spans="1:8" s="24" customFormat="1" ht="13.5">
      <c r="A12" s="7" t="s">
        <v>19</v>
      </c>
      <c r="B12" s="40">
        <f t="shared" si="1"/>
        <v>358</v>
      </c>
      <c r="C12" s="40">
        <v>366.92999999999995</v>
      </c>
      <c r="D12" s="45">
        <v>340</v>
      </c>
      <c r="E12" s="44">
        <v>14.4</v>
      </c>
      <c r="F12" s="44">
        <f t="shared" si="4"/>
        <v>13</v>
      </c>
      <c r="G12" s="44">
        <v>0</v>
      </c>
      <c r="H12" s="44">
        <v>5</v>
      </c>
    </row>
    <row r="13" spans="1:8" s="24" customFormat="1" ht="13.5">
      <c r="A13" s="7" t="s">
        <v>20</v>
      </c>
      <c r="B13" s="40">
        <f t="shared" si="1"/>
        <v>1027</v>
      </c>
      <c r="C13" s="40">
        <v>1051.36</v>
      </c>
      <c r="D13" s="44">
        <f t="shared" si="3"/>
        <v>970</v>
      </c>
      <c r="E13" s="44">
        <v>42.04</v>
      </c>
      <c r="F13" s="44">
        <f t="shared" si="4"/>
        <v>38</v>
      </c>
      <c r="G13" s="44">
        <v>12</v>
      </c>
      <c r="H13" s="44">
        <v>7</v>
      </c>
    </row>
    <row r="14" spans="1:8" s="24" customFormat="1" ht="13.5">
      <c r="A14" s="7" t="s">
        <v>21</v>
      </c>
      <c r="B14" s="40">
        <f t="shared" si="1"/>
        <v>2431</v>
      </c>
      <c r="C14" s="40">
        <v>2440.13</v>
      </c>
      <c r="D14" s="44">
        <f t="shared" si="3"/>
        <v>2251</v>
      </c>
      <c r="E14" s="44">
        <v>94</v>
      </c>
      <c r="F14" s="44">
        <f t="shared" si="4"/>
        <v>85</v>
      </c>
      <c r="G14" s="44">
        <v>70</v>
      </c>
      <c r="H14" s="44">
        <v>25</v>
      </c>
    </row>
    <row r="15" spans="1:8" s="24" customFormat="1" ht="13.5">
      <c r="A15" s="7" t="s">
        <v>22</v>
      </c>
      <c r="B15" s="40">
        <f t="shared" si="1"/>
        <v>3695</v>
      </c>
      <c r="C15" s="40">
        <v>3704.8</v>
      </c>
      <c r="D15" s="44">
        <f t="shared" si="3"/>
        <v>3418</v>
      </c>
      <c r="E15" s="44">
        <v>141.47</v>
      </c>
      <c r="F15" s="44">
        <f t="shared" si="4"/>
        <v>127</v>
      </c>
      <c r="G15" s="44">
        <v>115</v>
      </c>
      <c r="H15" s="44">
        <v>35</v>
      </c>
    </row>
    <row r="16" spans="1:8" s="24" customFormat="1" ht="13.5">
      <c r="A16" s="7" t="s">
        <v>23</v>
      </c>
      <c r="B16" s="40">
        <f t="shared" si="1"/>
        <v>1329</v>
      </c>
      <c r="C16" s="40">
        <v>1355.33</v>
      </c>
      <c r="D16" s="44">
        <f t="shared" si="3"/>
        <v>1250</v>
      </c>
      <c r="E16" s="44">
        <v>48.41</v>
      </c>
      <c r="F16" s="44">
        <f t="shared" si="4"/>
        <v>44</v>
      </c>
      <c r="G16" s="44">
        <v>20</v>
      </c>
      <c r="H16" s="44">
        <v>15</v>
      </c>
    </row>
    <row r="17" spans="1:8" s="24" customFormat="1" ht="13.5">
      <c r="A17" s="7" t="s">
        <v>24</v>
      </c>
      <c r="B17" s="40">
        <f t="shared" si="1"/>
        <v>2248</v>
      </c>
      <c r="C17" s="40">
        <v>2205.02</v>
      </c>
      <c r="D17" s="44">
        <f t="shared" si="3"/>
        <v>2034</v>
      </c>
      <c r="E17" s="44">
        <v>76.88</v>
      </c>
      <c r="F17" s="44">
        <f t="shared" si="4"/>
        <v>69</v>
      </c>
      <c r="G17" s="44">
        <v>110</v>
      </c>
      <c r="H17" s="44">
        <v>35</v>
      </c>
    </row>
    <row r="18" spans="1:8" s="24" customFormat="1" ht="13.5">
      <c r="A18" s="7" t="s">
        <v>25</v>
      </c>
      <c r="B18" s="40">
        <f t="shared" si="1"/>
        <v>2280</v>
      </c>
      <c r="C18" s="40">
        <v>2216.67</v>
      </c>
      <c r="D18" s="44">
        <f t="shared" si="3"/>
        <v>2045</v>
      </c>
      <c r="E18" s="44">
        <v>78.1</v>
      </c>
      <c r="F18" s="44">
        <f t="shared" si="4"/>
        <v>70</v>
      </c>
      <c r="G18" s="44">
        <v>130</v>
      </c>
      <c r="H18" s="44">
        <v>35</v>
      </c>
    </row>
    <row r="19" spans="1:8" s="24" customFormat="1" ht="13.5">
      <c r="A19" s="7" t="s">
        <v>26</v>
      </c>
      <c r="B19" s="40">
        <f t="shared" si="1"/>
        <v>6224</v>
      </c>
      <c r="C19" s="40">
        <v>6187.98</v>
      </c>
      <c r="D19" s="44">
        <f t="shared" si="3"/>
        <v>5709</v>
      </c>
      <c r="E19" s="44">
        <v>232.82</v>
      </c>
      <c r="F19" s="44">
        <f t="shared" si="4"/>
        <v>210</v>
      </c>
      <c r="G19" s="44">
        <v>270</v>
      </c>
      <c r="H19" s="44">
        <v>35</v>
      </c>
    </row>
    <row r="20" spans="1:8" s="24" customFormat="1" ht="13.5">
      <c r="A20" s="7" t="s">
        <v>27</v>
      </c>
      <c r="B20" s="40">
        <f t="shared" si="1"/>
        <v>2596</v>
      </c>
      <c r="C20" s="40">
        <v>2652.7</v>
      </c>
      <c r="D20" s="44">
        <f t="shared" si="3"/>
        <v>2447</v>
      </c>
      <c r="E20" s="44">
        <v>104.48</v>
      </c>
      <c r="F20" s="44">
        <f t="shared" si="4"/>
        <v>94</v>
      </c>
      <c r="G20" s="44">
        <v>30</v>
      </c>
      <c r="H20" s="44">
        <v>25</v>
      </c>
    </row>
    <row r="21" spans="1:8" s="28" customFormat="1" ht="13.5">
      <c r="A21" s="46" t="s">
        <v>28</v>
      </c>
      <c r="B21" s="40">
        <f t="shared" si="1"/>
        <v>409</v>
      </c>
      <c r="C21" s="40">
        <v>422.47</v>
      </c>
      <c r="D21" s="44">
        <f t="shared" si="3"/>
        <v>390</v>
      </c>
      <c r="E21" s="47">
        <v>16.9</v>
      </c>
      <c r="F21" s="44">
        <f t="shared" si="4"/>
        <v>15</v>
      </c>
      <c r="G21" s="48">
        <v>0</v>
      </c>
      <c r="H21" s="48">
        <v>4</v>
      </c>
    </row>
    <row r="22" spans="1:8" s="27" customFormat="1" ht="13.5">
      <c r="A22" s="42" t="s">
        <v>29</v>
      </c>
      <c r="B22" s="37">
        <f t="shared" si="1"/>
        <v>23914</v>
      </c>
      <c r="C22" s="37">
        <v>23279.47</v>
      </c>
      <c r="D22" s="43">
        <f aca="true" t="shared" si="5" ref="D22:H22">SUM(D23:D30)</f>
        <v>21478</v>
      </c>
      <c r="E22" s="43">
        <f t="shared" si="5"/>
        <v>865.3600000000001</v>
      </c>
      <c r="F22" s="43">
        <f t="shared" si="5"/>
        <v>779</v>
      </c>
      <c r="G22" s="43">
        <f t="shared" si="5"/>
        <v>1383</v>
      </c>
      <c r="H22" s="43">
        <f t="shared" si="5"/>
        <v>274</v>
      </c>
    </row>
    <row r="23" spans="1:8" s="24" customFormat="1" ht="13.5">
      <c r="A23" s="7" t="s">
        <v>15</v>
      </c>
      <c r="B23" s="40">
        <f t="shared" si="1"/>
        <v>1008</v>
      </c>
      <c r="C23" s="40">
        <v>1052.89</v>
      </c>
      <c r="D23" s="44">
        <f aca="true" t="shared" si="6" ref="D23:D30">ROUND(204568*C23/221723.47,0)</f>
        <v>971</v>
      </c>
      <c r="E23" s="44">
        <v>40.79</v>
      </c>
      <c r="F23" s="44">
        <f aca="true" t="shared" si="7" ref="F23:F30">ROUND(E23*0.9,0)</f>
        <v>37</v>
      </c>
      <c r="G23" s="44">
        <v>0</v>
      </c>
      <c r="H23" s="44">
        <v>0</v>
      </c>
    </row>
    <row r="24" spans="1:8" s="24" customFormat="1" ht="13.5">
      <c r="A24" s="7" t="s">
        <v>30</v>
      </c>
      <c r="B24" s="40">
        <f t="shared" si="1"/>
        <v>2975</v>
      </c>
      <c r="C24" s="40">
        <v>2978.8399999999992</v>
      </c>
      <c r="D24" s="44">
        <f t="shared" si="6"/>
        <v>2748</v>
      </c>
      <c r="E24" s="44">
        <v>113.82</v>
      </c>
      <c r="F24" s="44">
        <f t="shared" si="7"/>
        <v>102</v>
      </c>
      <c r="G24" s="44">
        <v>100</v>
      </c>
      <c r="H24" s="44">
        <v>25</v>
      </c>
    </row>
    <row r="25" spans="1:8" s="24" customFormat="1" ht="13.5">
      <c r="A25" s="7" t="s">
        <v>31</v>
      </c>
      <c r="B25" s="40">
        <f t="shared" si="1"/>
        <v>2502</v>
      </c>
      <c r="C25" s="40">
        <v>2500.58</v>
      </c>
      <c r="D25" s="44">
        <f t="shared" si="6"/>
        <v>2307</v>
      </c>
      <c r="E25" s="44">
        <v>94.35</v>
      </c>
      <c r="F25" s="44">
        <f t="shared" si="7"/>
        <v>85</v>
      </c>
      <c r="G25" s="44">
        <v>80</v>
      </c>
      <c r="H25" s="44">
        <v>30</v>
      </c>
    </row>
    <row r="26" spans="1:8" s="24" customFormat="1" ht="13.5">
      <c r="A26" s="7" t="s">
        <v>32</v>
      </c>
      <c r="B26" s="40">
        <f t="shared" si="1"/>
        <v>4119</v>
      </c>
      <c r="C26" s="40">
        <v>4076.1899999999996</v>
      </c>
      <c r="D26" s="44">
        <f t="shared" si="6"/>
        <v>3761</v>
      </c>
      <c r="E26" s="44">
        <v>158.59</v>
      </c>
      <c r="F26" s="44">
        <f t="shared" si="7"/>
        <v>143</v>
      </c>
      <c r="G26" s="44">
        <v>180</v>
      </c>
      <c r="H26" s="44">
        <v>35</v>
      </c>
    </row>
    <row r="27" spans="1:8" s="24" customFormat="1" ht="13.5">
      <c r="A27" s="7" t="s">
        <v>33</v>
      </c>
      <c r="B27" s="40">
        <f t="shared" si="1"/>
        <v>4219</v>
      </c>
      <c r="C27" s="40">
        <v>3785.54</v>
      </c>
      <c r="D27" s="44">
        <f t="shared" si="6"/>
        <v>3493</v>
      </c>
      <c r="E27" s="44">
        <v>134.09</v>
      </c>
      <c r="F27" s="44">
        <f t="shared" si="7"/>
        <v>121</v>
      </c>
      <c r="G27" s="44">
        <v>550</v>
      </c>
      <c r="H27" s="44">
        <v>55</v>
      </c>
    </row>
    <row r="28" spans="1:8" s="24" customFormat="1" ht="13.5">
      <c r="A28" s="46" t="s">
        <v>34</v>
      </c>
      <c r="B28" s="40">
        <f t="shared" si="1"/>
        <v>273</v>
      </c>
      <c r="C28" s="40">
        <v>268.86</v>
      </c>
      <c r="D28" s="44">
        <f t="shared" si="6"/>
        <v>248</v>
      </c>
      <c r="E28" s="44">
        <v>10.44</v>
      </c>
      <c r="F28" s="44">
        <f t="shared" si="7"/>
        <v>9</v>
      </c>
      <c r="G28" s="44">
        <v>13</v>
      </c>
      <c r="H28" s="44">
        <v>3</v>
      </c>
    </row>
    <row r="29" spans="1:8" s="24" customFormat="1" ht="13.5">
      <c r="A29" s="7" t="s">
        <v>35</v>
      </c>
      <c r="B29" s="40">
        <f t="shared" si="1"/>
        <v>582</v>
      </c>
      <c r="C29" s="40">
        <v>539.36</v>
      </c>
      <c r="D29" s="44">
        <f t="shared" si="6"/>
        <v>498</v>
      </c>
      <c r="E29" s="47">
        <v>19.46</v>
      </c>
      <c r="F29" s="47">
        <f t="shared" si="7"/>
        <v>18</v>
      </c>
      <c r="G29" s="44">
        <v>60</v>
      </c>
      <c r="H29" s="44">
        <v>6</v>
      </c>
    </row>
    <row r="30" spans="1:8" s="29" customFormat="1" ht="13.5">
      <c r="A30" s="7" t="s">
        <v>36</v>
      </c>
      <c r="B30" s="40">
        <f t="shared" si="1"/>
        <v>8236</v>
      </c>
      <c r="C30" s="40">
        <v>8077.21</v>
      </c>
      <c r="D30" s="44">
        <f t="shared" si="6"/>
        <v>7452</v>
      </c>
      <c r="E30" s="44">
        <v>293.82</v>
      </c>
      <c r="F30" s="44">
        <f t="shared" si="7"/>
        <v>264</v>
      </c>
      <c r="G30" s="47">
        <v>400</v>
      </c>
      <c r="H30" s="47">
        <v>120</v>
      </c>
    </row>
    <row r="31" spans="1:8" s="27" customFormat="1" ht="15.75" customHeight="1">
      <c r="A31" s="42" t="s">
        <v>37</v>
      </c>
      <c r="B31" s="37">
        <f t="shared" si="1"/>
        <v>22766</v>
      </c>
      <c r="C31" s="37">
        <v>20999.839999999997</v>
      </c>
      <c r="D31" s="43">
        <f aca="true" t="shared" si="8" ref="D31:H31">SUM(D32:D44)</f>
        <v>19375</v>
      </c>
      <c r="E31" s="43">
        <f t="shared" si="8"/>
        <v>718.81</v>
      </c>
      <c r="F31" s="43">
        <f t="shared" si="8"/>
        <v>646</v>
      </c>
      <c r="G31" s="43">
        <f t="shared" si="8"/>
        <v>2340</v>
      </c>
      <c r="H31" s="43">
        <f t="shared" si="8"/>
        <v>405</v>
      </c>
    </row>
    <row r="32" spans="1:8" s="24" customFormat="1" ht="15.75" customHeight="1">
      <c r="A32" s="7" t="s">
        <v>15</v>
      </c>
      <c r="B32" s="40">
        <f t="shared" si="1"/>
        <v>302</v>
      </c>
      <c r="C32" s="40">
        <v>313.15</v>
      </c>
      <c r="D32" s="44">
        <f aca="true" t="shared" si="9" ref="D32:D44">ROUND(204568*C32/221723.47,0)</f>
        <v>289</v>
      </c>
      <c r="E32" s="44">
        <v>12.58</v>
      </c>
      <c r="F32" s="44">
        <f aca="true" t="shared" si="10" ref="F32:F44">ROUND(E32*0.9,0)</f>
        <v>11</v>
      </c>
      <c r="G32" s="44">
        <v>0</v>
      </c>
      <c r="H32" s="44">
        <v>2</v>
      </c>
    </row>
    <row r="33" spans="1:8" s="24" customFormat="1" ht="15.75" customHeight="1">
      <c r="A33" s="7" t="s">
        <v>38</v>
      </c>
      <c r="B33" s="40">
        <f>D33+F33+G34+H34</f>
        <v>900</v>
      </c>
      <c r="C33" s="40">
        <v>869.71</v>
      </c>
      <c r="D33" s="44">
        <f t="shared" si="9"/>
        <v>802</v>
      </c>
      <c r="E33" s="44">
        <v>34.57</v>
      </c>
      <c r="F33" s="44">
        <f t="shared" si="10"/>
        <v>31</v>
      </c>
      <c r="G33" s="44">
        <v>5</v>
      </c>
      <c r="H33" s="44">
        <v>6</v>
      </c>
    </row>
    <row r="34" spans="1:8" s="24" customFormat="1" ht="15.75" customHeight="1">
      <c r="A34" s="7" t="s">
        <v>39</v>
      </c>
      <c r="B34" s="40">
        <f>D34+F34+G33+H33</f>
        <v>1178</v>
      </c>
      <c r="C34" s="40">
        <v>1218.74</v>
      </c>
      <c r="D34" s="44">
        <f t="shared" si="9"/>
        <v>1124</v>
      </c>
      <c r="E34" s="44">
        <v>47.34</v>
      </c>
      <c r="F34" s="44">
        <f t="shared" si="10"/>
        <v>43</v>
      </c>
      <c r="G34" s="44">
        <v>55</v>
      </c>
      <c r="H34" s="44">
        <v>12</v>
      </c>
    </row>
    <row r="35" spans="1:8" s="24" customFormat="1" ht="15.75" customHeight="1">
      <c r="A35" s="7" t="s">
        <v>40</v>
      </c>
      <c r="B35" s="40">
        <f aca="true" t="shared" si="11" ref="B35:B98">D35+F35+G35+H35</f>
        <v>730</v>
      </c>
      <c r="C35" s="40">
        <v>694.8799999999999</v>
      </c>
      <c r="D35" s="44">
        <f t="shared" si="9"/>
        <v>641</v>
      </c>
      <c r="E35" s="44">
        <v>21.62</v>
      </c>
      <c r="F35" s="44">
        <f t="shared" si="10"/>
        <v>19</v>
      </c>
      <c r="G35" s="44">
        <v>40</v>
      </c>
      <c r="H35" s="44">
        <v>30</v>
      </c>
    </row>
    <row r="36" spans="1:8" s="24" customFormat="1" ht="15.75" customHeight="1">
      <c r="A36" s="7" t="s">
        <v>41</v>
      </c>
      <c r="B36" s="40">
        <f t="shared" si="11"/>
        <v>1371</v>
      </c>
      <c r="C36" s="40">
        <v>1209.1299999999999</v>
      </c>
      <c r="D36" s="44">
        <f t="shared" si="9"/>
        <v>1116</v>
      </c>
      <c r="E36" s="44">
        <v>38.82</v>
      </c>
      <c r="F36" s="44">
        <f t="shared" si="10"/>
        <v>35</v>
      </c>
      <c r="G36" s="44">
        <v>200</v>
      </c>
      <c r="H36" s="44">
        <v>20</v>
      </c>
    </row>
    <row r="37" spans="1:8" s="24" customFormat="1" ht="15.75" customHeight="1">
      <c r="A37" s="7" t="s">
        <v>42</v>
      </c>
      <c r="B37" s="40">
        <f t="shared" si="11"/>
        <v>3003</v>
      </c>
      <c r="C37" s="40">
        <v>2666.01</v>
      </c>
      <c r="D37" s="44">
        <f t="shared" si="9"/>
        <v>2460</v>
      </c>
      <c r="E37" s="44">
        <v>86.71</v>
      </c>
      <c r="F37" s="44">
        <f t="shared" si="10"/>
        <v>78</v>
      </c>
      <c r="G37" s="44">
        <v>400</v>
      </c>
      <c r="H37" s="44">
        <v>65</v>
      </c>
    </row>
    <row r="38" spans="1:8" s="24" customFormat="1" ht="15.75" customHeight="1">
      <c r="A38" s="7" t="s">
        <v>43</v>
      </c>
      <c r="B38" s="40">
        <f t="shared" si="11"/>
        <v>3842</v>
      </c>
      <c r="C38" s="40">
        <v>3467.8399999999997</v>
      </c>
      <c r="D38" s="44">
        <f t="shared" si="9"/>
        <v>3200</v>
      </c>
      <c r="E38" s="44">
        <v>119.19</v>
      </c>
      <c r="F38" s="44">
        <f t="shared" si="10"/>
        <v>107</v>
      </c>
      <c r="G38" s="44">
        <v>460</v>
      </c>
      <c r="H38" s="44">
        <v>75</v>
      </c>
    </row>
    <row r="39" spans="1:8" s="24" customFormat="1" ht="15.75" customHeight="1">
      <c r="A39" s="7" t="s">
        <v>44</v>
      </c>
      <c r="B39" s="40">
        <f t="shared" si="11"/>
        <v>3015</v>
      </c>
      <c r="C39" s="40">
        <v>2719.6099999999997</v>
      </c>
      <c r="D39" s="44">
        <f t="shared" si="9"/>
        <v>2509</v>
      </c>
      <c r="E39" s="44">
        <v>95.14</v>
      </c>
      <c r="F39" s="44">
        <f t="shared" si="10"/>
        <v>86</v>
      </c>
      <c r="G39" s="44">
        <v>360</v>
      </c>
      <c r="H39" s="44">
        <v>60</v>
      </c>
    </row>
    <row r="40" spans="1:8" s="24" customFormat="1" ht="15.75" customHeight="1">
      <c r="A40" s="7" t="s">
        <v>45</v>
      </c>
      <c r="B40" s="40">
        <f t="shared" si="11"/>
        <v>2917</v>
      </c>
      <c r="C40" s="40">
        <v>2791.6600000000003</v>
      </c>
      <c r="D40" s="44">
        <f t="shared" si="9"/>
        <v>2576</v>
      </c>
      <c r="E40" s="44">
        <v>95.54</v>
      </c>
      <c r="F40" s="44">
        <f t="shared" si="10"/>
        <v>86</v>
      </c>
      <c r="G40" s="44">
        <v>220</v>
      </c>
      <c r="H40" s="44">
        <v>35</v>
      </c>
    </row>
    <row r="41" spans="1:8" s="24" customFormat="1" ht="15.75" customHeight="1">
      <c r="A41" s="7" t="s">
        <v>46</v>
      </c>
      <c r="B41" s="40">
        <f t="shared" si="11"/>
        <v>1556</v>
      </c>
      <c r="C41" s="40">
        <v>1492.8900000000003</v>
      </c>
      <c r="D41" s="44">
        <f t="shared" si="9"/>
        <v>1377</v>
      </c>
      <c r="E41" s="44">
        <v>49.02</v>
      </c>
      <c r="F41" s="44">
        <f t="shared" si="10"/>
        <v>44</v>
      </c>
      <c r="G41" s="44">
        <v>110</v>
      </c>
      <c r="H41" s="44">
        <v>25</v>
      </c>
    </row>
    <row r="42" spans="1:8" s="24" customFormat="1" ht="15.75" customHeight="1">
      <c r="A42" s="7" t="s">
        <v>47</v>
      </c>
      <c r="B42" s="40">
        <f t="shared" si="11"/>
        <v>1200</v>
      </c>
      <c r="C42" s="40">
        <v>1073.02</v>
      </c>
      <c r="D42" s="44">
        <f t="shared" si="9"/>
        <v>990</v>
      </c>
      <c r="E42" s="44">
        <v>32.89</v>
      </c>
      <c r="F42" s="44">
        <f t="shared" si="10"/>
        <v>30</v>
      </c>
      <c r="G42" s="44">
        <v>150</v>
      </c>
      <c r="H42" s="44">
        <v>30</v>
      </c>
    </row>
    <row r="43" spans="1:8" s="24" customFormat="1" ht="15.75" customHeight="1">
      <c r="A43" s="7" t="s">
        <v>48</v>
      </c>
      <c r="B43" s="40">
        <f t="shared" si="11"/>
        <v>1316</v>
      </c>
      <c r="C43" s="40">
        <v>1121.94</v>
      </c>
      <c r="D43" s="44">
        <f t="shared" si="9"/>
        <v>1035</v>
      </c>
      <c r="E43" s="44">
        <v>34.95</v>
      </c>
      <c r="F43" s="44">
        <f t="shared" si="10"/>
        <v>31</v>
      </c>
      <c r="G43" s="44">
        <v>220</v>
      </c>
      <c r="H43" s="44">
        <v>30</v>
      </c>
    </row>
    <row r="44" spans="1:8" s="29" customFormat="1" ht="15.75" customHeight="1">
      <c r="A44" s="7" t="s">
        <v>49</v>
      </c>
      <c r="B44" s="40">
        <f t="shared" si="11"/>
        <v>1436</v>
      </c>
      <c r="C44" s="40">
        <v>1361.2600000000002</v>
      </c>
      <c r="D44" s="44">
        <f t="shared" si="9"/>
        <v>1256</v>
      </c>
      <c r="E44" s="47">
        <v>50.44</v>
      </c>
      <c r="F44" s="47">
        <f t="shared" si="10"/>
        <v>45</v>
      </c>
      <c r="G44" s="47">
        <v>120</v>
      </c>
      <c r="H44" s="47">
        <v>15</v>
      </c>
    </row>
    <row r="45" spans="1:8" s="27" customFormat="1" ht="15" customHeight="1">
      <c r="A45" s="42" t="s">
        <v>50</v>
      </c>
      <c r="B45" s="37">
        <f t="shared" si="11"/>
        <v>42583</v>
      </c>
      <c r="C45" s="37">
        <v>40741.7</v>
      </c>
      <c r="D45" s="43">
        <f aca="true" t="shared" si="12" ref="D45:H45">SUM(D46:D58)</f>
        <v>37590</v>
      </c>
      <c r="E45" s="43">
        <f t="shared" si="12"/>
        <v>1541.57</v>
      </c>
      <c r="F45" s="43">
        <f t="shared" si="12"/>
        <v>1387</v>
      </c>
      <c r="G45" s="43">
        <f t="shared" si="12"/>
        <v>2966</v>
      </c>
      <c r="H45" s="43">
        <f t="shared" si="12"/>
        <v>640</v>
      </c>
    </row>
    <row r="46" spans="1:8" s="24" customFormat="1" ht="15" customHeight="1">
      <c r="A46" s="7" t="s">
        <v>15</v>
      </c>
      <c r="B46" s="40">
        <f t="shared" si="11"/>
        <v>532</v>
      </c>
      <c r="C46" s="40">
        <v>548.99</v>
      </c>
      <c r="D46" s="44">
        <f aca="true" t="shared" si="13" ref="D46:D58">ROUND(204568*C46/221723.47,0)</f>
        <v>507</v>
      </c>
      <c r="E46" s="44">
        <v>22.63</v>
      </c>
      <c r="F46" s="44">
        <f aca="true" t="shared" si="14" ref="F46:F58">ROUND(E46*0.9,0)</f>
        <v>20</v>
      </c>
      <c r="G46" s="44">
        <v>0</v>
      </c>
      <c r="H46" s="44">
        <v>5</v>
      </c>
    </row>
    <row r="47" spans="1:8" s="24" customFormat="1" ht="15" customHeight="1">
      <c r="A47" s="7" t="s">
        <v>51</v>
      </c>
      <c r="B47" s="40">
        <f t="shared" si="11"/>
        <v>829</v>
      </c>
      <c r="C47" s="40">
        <v>857.05</v>
      </c>
      <c r="D47" s="44">
        <f t="shared" si="13"/>
        <v>791</v>
      </c>
      <c r="E47" s="44">
        <v>34.67</v>
      </c>
      <c r="F47" s="44">
        <f t="shared" si="14"/>
        <v>31</v>
      </c>
      <c r="G47" s="44">
        <v>0</v>
      </c>
      <c r="H47" s="44">
        <v>7</v>
      </c>
    </row>
    <row r="48" spans="1:8" s="24" customFormat="1" ht="15" customHeight="1">
      <c r="A48" s="7" t="s">
        <v>52</v>
      </c>
      <c r="B48" s="40">
        <f t="shared" si="11"/>
        <v>863</v>
      </c>
      <c r="C48" s="40">
        <v>893.06</v>
      </c>
      <c r="D48" s="44">
        <f t="shared" si="13"/>
        <v>824</v>
      </c>
      <c r="E48" s="44">
        <v>35.84</v>
      </c>
      <c r="F48" s="44">
        <f t="shared" si="14"/>
        <v>32</v>
      </c>
      <c r="G48" s="44">
        <v>0</v>
      </c>
      <c r="H48" s="44">
        <v>7</v>
      </c>
    </row>
    <row r="49" spans="1:8" s="24" customFormat="1" ht="15" customHeight="1">
      <c r="A49" s="7" t="s">
        <v>53</v>
      </c>
      <c r="B49" s="40">
        <f t="shared" si="11"/>
        <v>469</v>
      </c>
      <c r="C49" s="40">
        <v>467.77000000000004</v>
      </c>
      <c r="D49" s="44">
        <f t="shared" si="13"/>
        <v>432</v>
      </c>
      <c r="E49" s="49">
        <v>18.22</v>
      </c>
      <c r="F49" s="44">
        <f t="shared" si="14"/>
        <v>16</v>
      </c>
      <c r="G49" s="44">
        <v>15</v>
      </c>
      <c r="H49" s="44">
        <v>6</v>
      </c>
    </row>
    <row r="50" spans="1:8" s="24" customFormat="1" ht="15" customHeight="1">
      <c r="A50" s="7" t="s">
        <v>54</v>
      </c>
      <c r="B50" s="40">
        <f t="shared" si="11"/>
        <v>820</v>
      </c>
      <c r="C50" s="40">
        <v>773.8800000000001</v>
      </c>
      <c r="D50" s="44">
        <f t="shared" si="13"/>
        <v>714</v>
      </c>
      <c r="E50" s="44">
        <v>29.35</v>
      </c>
      <c r="F50" s="44">
        <f t="shared" si="14"/>
        <v>26</v>
      </c>
      <c r="G50" s="44">
        <v>70</v>
      </c>
      <c r="H50" s="44">
        <v>10</v>
      </c>
    </row>
    <row r="51" spans="1:8" s="24" customFormat="1" ht="15" customHeight="1">
      <c r="A51" s="7" t="s">
        <v>55</v>
      </c>
      <c r="B51" s="40">
        <f t="shared" si="11"/>
        <v>3195</v>
      </c>
      <c r="C51" s="40">
        <v>3062.06</v>
      </c>
      <c r="D51" s="44">
        <f t="shared" si="13"/>
        <v>2825</v>
      </c>
      <c r="E51" s="44">
        <v>116.57</v>
      </c>
      <c r="F51" s="44">
        <f t="shared" si="14"/>
        <v>105</v>
      </c>
      <c r="G51" s="44">
        <v>240</v>
      </c>
      <c r="H51" s="44">
        <v>25</v>
      </c>
    </row>
    <row r="52" spans="1:8" s="24" customFormat="1" ht="15" customHeight="1">
      <c r="A52" s="7" t="s">
        <v>56</v>
      </c>
      <c r="B52" s="40">
        <f t="shared" si="11"/>
        <v>12626</v>
      </c>
      <c r="C52" s="40">
        <v>11651.669999999998</v>
      </c>
      <c r="D52" s="44">
        <f t="shared" si="13"/>
        <v>10750</v>
      </c>
      <c r="E52" s="44">
        <v>428.8</v>
      </c>
      <c r="F52" s="44">
        <f t="shared" si="14"/>
        <v>386</v>
      </c>
      <c r="G52" s="44">
        <v>1270</v>
      </c>
      <c r="H52" s="44">
        <v>220</v>
      </c>
    </row>
    <row r="53" spans="1:8" s="24" customFormat="1" ht="15" customHeight="1">
      <c r="A53" s="7" t="s">
        <v>57</v>
      </c>
      <c r="B53" s="40">
        <f t="shared" si="11"/>
        <v>4104</v>
      </c>
      <c r="C53" s="40">
        <v>4027.88</v>
      </c>
      <c r="D53" s="44">
        <f t="shared" si="13"/>
        <v>3716</v>
      </c>
      <c r="E53" s="44">
        <v>141.9</v>
      </c>
      <c r="F53" s="44">
        <f t="shared" si="14"/>
        <v>128</v>
      </c>
      <c r="G53" s="44">
        <v>200</v>
      </c>
      <c r="H53" s="44">
        <v>60</v>
      </c>
    </row>
    <row r="54" spans="1:8" s="24" customFormat="1" ht="15" customHeight="1">
      <c r="A54" s="7" t="s">
        <v>58</v>
      </c>
      <c r="B54" s="40">
        <f t="shared" si="11"/>
        <v>2480</v>
      </c>
      <c r="C54" s="40">
        <v>2527.46</v>
      </c>
      <c r="D54" s="44">
        <f t="shared" si="13"/>
        <v>2332</v>
      </c>
      <c r="E54" s="44">
        <v>98.33</v>
      </c>
      <c r="F54" s="44">
        <f t="shared" si="14"/>
        <v>88</v>
      </c>
      <c r="G54" s="44">
        <v>20</v>
      </c>
      <c r="H54" s="44">
        <v>40</v>
      </c>
    </row>
    <row r="55" spans="1:8" s="24" customFormat="1" ht="15" customHeight="1">
      <c r="A55" s="7" t="s">
        <v>59</v>
      </c>
      <c r="B55" s="40">
        <f t="shared" si="11"/>
        <v>1448</v>
      </c>
      <c r="C55" s="40">
        <v>1482.5600000000002</v>
      </c>
      <c r="D55" s="44">
        <f t="shared" si="13"/>
        <v>1368</v>
      </c>
      <c r="E55" s="44">
        <v>59.72</v>
      </c>
      <c r="F55" s="44">
        <f t="shared" si="14"/>
        <v>54</v>
      </c>
      <c r="G55" s="44">
        <v>1</v>
      </c>
      <c r="H55" s="44">
        <v>25</v>
      </c>
    </row>
    <row r="56" spans="1:8" s="24" customFormat="1" ht="15" customHeight="1">
      <c r="A56" s="7" t="s">
        <v>60</v>
      </c>
      <c r="B56" s="40">
        <f t="shared" si="11"/>
        <v>4514</v>
      </c>
      <c r="C56" s="40">
        <v>4231.37</v>
      </c>
      <c r="D56" s="44">
        <f t="shared" si="13"/>
        <v>3904</v>
      </c>
      <c r="E56" s="44">
        <v>166.18</v>
      </c>
      <c r="F56" s="44">
        <f t="shared" si="14"/>
        <v>150</v>
      </c>
      <c r="G56" s="44">
        <v>380</v>
      </c>
      <c r="H56" s="44">
        <v>80</v>
      </c>
    </row>
    <row r="57" spans="1:8" s="24" customFormat="1" ht="15" customHeight="1">
      <c r="A57" s="7" t="s">
        <v>61</v>
      </c>
      <c r="B57" s="40">
        <f t="shared" si="11"/>
        <v>9751</v>
      </c>
      <c r="C57" s="40">
        <v>9312.77</v>
      </c>
      <c r="D57" s="44">
        <f t="shared" si="13"/>
        <v>8592</v>
      </c>
      <c r="E57" s="44">
        <v>354.34</v>
      </c>
      <c r="F57" s="44">
        <f t="shared" si="14"/>
        <v>319</v>
      </c>
      <c r="G57" s="44">
        <v>700</v>
      </c>
      <c r="H57" s="44">
        <v>140</v>
      </c>
    </row>
    <row r="58" spans="1:8" s="29" customFormat="1" ht="15" customHeight="1">
      <c r="A58" s="7" t="s">
        <v>62</v>
      </c>
      <c r="B58" s="40">
        <f t="shared" si="11"/>
        <v>952</v>
      </c>
      <c r="C58" s="40">
        <v>905.18</v>
      </c>
      <c r="D58" s="44">
        <f t="shared" si="13"/>
        <v>835</v>
      </c>
      <c r="E58" s="47">
        <v>35.02</v>
      </c>
      <c r="F58" s="47">
        <f t="shared" si="14"/>
        <v>32</v>
      </c>
      <c r="G58" s="47">
        <v>70</v>
      </c>
      <c r="H58" s="47">
        <v>15</v>
      </c>
    </row>
    <row r="59" spans="1:8" s="27" customFormat="1" ht="15" customHeight="1">
      <c r="A59" s="42" t="s">
        <v>63</v>
      </c>
      <c r="B59" s="37">
        <f t="shared" si="11"/>
        <v>33595</v>
      </c>
      <c r="C59" s="37">
        <v>32558.820000000003</v>
      </c>
      <c r="D59" s="43">
        <f aca="true" t="shared" si="15" ref="D59:H59">SUM(D60:D74)</f>
        <v>30039</v>
      </c>
      <c r="E59" s="43">
        <f t="shared" si="15"/>
        <v>1188.86</v>
      </c>
      <c r="F59" s="43">
        <f t="shared" si="15"/>
        <v>1070</v>
      </c>
      <c r="G59" s="43">
        <f t="shared" si="15"/>
        <v>2001</v>
      </c>
      <c r="H59" s="43">
        <f t="shared" si="15"/>
        <v>485</v>
      </c>
    </row>
    <row r="60" spans="1:8" s="24" customFormat="1" ht="15" customHeight="1">
      <c r="A60" s="7" t="s">
        <v>15</v>
      </c>
      <c r="B60" s="40">
        <f t="shared" si="11"/>
        <v>1131</v>
      </c>
      <c r="C60" s="40">
        <v>1171.86</v>
      </c>
      <c r="D60" s="44">
        <f aca="true" t="shared" si="16" ref="D60:D74">ROUND(204568*C60/221723.47,0)</f>
        <v>1081</v>
      </c>
      <c r="E60" s="44">
        <v>48.77</v>
      </c>
      <c r="F60" s="44">
        <f aca="true" t="shared" si="17" ref="F60:F74">ROUND(E60*0.9,0)</f>
        <v>44</v>
      </c>
      <c r="G60" s="44">
        <v>0</v>
      </c>
      <c r="H60" s="44">
        <v>6</v>
      </c>
    </row>
    <row r="61" spans="1:8" s="24" customFormat="1" ht="15" customHeight="1">
      <c r="A61" s="7" t="s">
        <v>64</v>
      </c>
      <c r="B61" s="40">
        <f t="shared" si="11"/>
        <v>1596</v>
      </c>
      <c r="C61" s="40">
        <v>1644.3199999999997</v>
      </c>
      <c r="D61" s="44">
        <f t="shared" si="16"/>
        <v>1517</v>
      </c>
      <c r="E61" s="44">
        <v>63.64</v>
      </c>
      <c r="F61" s="44">
        <f t="shared" si="17"/>
        <v>57</v>
      </c>
      <c r="G61" s="44">
        <v>6</v>
      </c>
      <c r="H61" s="44">
        <v>16</v>
      </c>
    </row>
    <row r="62" spans="1:8" s="24" customFormat="1" ht="15" customHeight="1">
      <c r="A62" s="7" t="s">
        <v>65</v>
      </c>
      <c r="B62" s="40">
        <f t="shared" si="11"/>
        <v>935</v>
      </c>
      <c r="C62" s="40">
        <v>911.39</v>
      </c>
      <c r="D62" s="44">
        <f t="shared" si="16"/>
        <v>841</v>
      </c>
      <c r="E62" s="44">
        <v>35.76</v>
      </c>
      <c r="F62" s="44">
        <f t="shared" si="17"/>
        <v>32</v>
      </c>
      <c r="G62" s="44">
        <v>50</v>
      </c>
      <c r="H62" s="44">
        <v>12</v>
      </c>
    </row>
    <row r="63" spans="1:8" s="24" customFormat="1" ht="15" customHeight="1">
      <c r="A63" s="7" t="s">
        <v>66</v>
      </c>
      <c r="B63" s="40">
        <f t="shared" si="11"/>
        <v>218</v>
      </c>
      <c r="C63" s="40">
        <v>225.61</v>
      </c>
      <c r="D63" s="44">
        <f t="shared" si="16"/>
        <v>208</v>
      </c>
      <c r="E63" s="44">
        <v>8.95</v>
      </c>
      <c r="F63" s="44">
        <f t="shared" si="17"/>
        <v>8</v>
      </c>
      <c r="G63" s="44">
        <v>0</v>
      </c>
      <c r="H63" s="44">
        <v>2</v>
      </c>
    </row>
    <row r="64" spans="1:8" s="24" customFormat="1" ht="15" customHeight="1">
      <c r="A64" s="7" t="s">
        <v>67</v>
      </c>
      <c r="B64" s="40">
        <f t="shared" si="11"/>
        <v>3513</v>
      </c>
      <c r="C64" s="40">
        <v>3318.54</v>
      </c>
      <c r="D64" s="44">
        <f t="shared" si="16"/>
        <v>3062</v>
      </c>
      <c r="E64" s="44">
        <v>117.69</v>
      </c>
      <c r="F64" s="44">
        <f t="shared" si="17"/>
        <v>106</v>
      </c>
      <c r="G64" s="44">
        <v>270</v>
      </c>
      <c r="H64" s="44">
        <v>75</v>
      </c>
    </row>
    <row r="65" spans="1:8" s="24" customFormat="1" ht="15" customHeight="1">
      <c r="A65" s="7" t="s">
        <v>68</v>
      </c>
      <c r="B65" s="40">
        <f t="shared" si="11"/>
        <v>6835</v>
      </c>
      <c r="C65" s="40">
        <v>6672.290000000001</v>
      </c>
      <c r="D65" s="44">
        <f t="shared" si="16"/>
        <v>6156</v>
      </c>
      <c r="E65" s="44">
        <v>254.45</v>
      </c>
      <c r="F65" s="44">
        <f t="shared" si="17"/>
        <v>229</v>
      </c>
      <c r="G65" s="44">
        <v>380</v>
      </c>
      <c r="H65" s="44">
        <v>70</v>
      </c>
    </row>
    <row r="66" spans="1:8" s="24" customFormat="1" ht="15" customHeight="1">
      <c r="A66" s="7" t="s">
        <v>69</v>
      </c>
      <c r="B66" s="40">
        <f t="shared" si="11"/>
        <v>5088</v>
      </c>
      <c r="C66" s="40">
        <v>4930.110000000001</v>
      </c>
      <c r="D66" s="44">
        <f t="shared" si="16"/>
        <v>4549</v>
      </c>
      <c r="E66" s="44">
        <v>170.97</v>
      </c>
      <c r="F66" s="44">
        <f t="shared" si="17"/>
        <v>154</v>
      </c>
      <c r="G66" s="44">
        <v>280</v>
      </c>
      <c r="H66" s="44">
        <v>105</v>
      </c>
    </row>
    <row r="67" spans="1:8" s="24" customFormat="1" ht="15" customHeight="1">
      <c r="A67" s="7" t="s">
        <v>70</v>
      </c>
      <c r="B67" s="40">
        <f t="shared" si="11"/>
        <v>1246</v>
      </c>
      <c r="C67" s="40">
        <v>1188.41</v>
      </c>
      <c r="D67" s="44">
        <f t="shared" si="16"/>
        <v>1096</v>
      </c>
      <c r="E67" s="44">
        <v>44.06</v>
      </c>
      <c r="F67" s="44">
        <f t="shared" si="17"/>
        <v>40</v>
      </c>
      <c r="G67" s="44">
        <v>80</v>
      </c>
      <c r="H67" s="44">
        <v>30</v>
      </c>
    </row>
    <row r="68" spans="1:8" s="24" customFormat="1" ht="15" customHeight="1">
      <c r="A68" s="7" t="s">
        <v>71</v>
      </c>
      <c r="B68" s="40">
        <f t="shared" si="11"/>
        <v>1370</v>
      </c>
      <c r="C68" s="40">
        <v>1416.36</v>
      </c>
      <c r="D68" s="44">
        <f t="shared" si="16"/>
        <v>1307</v>
      </c>
      <c r="E68" s="44">
        <v>55.62</v>
      </c>
      <c r="F68" s="44">
        <f t="shared" si="17"/>
        <v>50</v>
      </c>
      <c r="G68" s="44">
        <v>0</v>
      </c>
      <c r="H68" s="44">
        <v>13</v>
      </c>
    </row>
    <row r="69" spans="1:8" s="24" customFormat="1" ht="15" customHeight="1">
      <c r="A69" s="7" t="s">
        <v>72</v>
      </c>
      <c r="B69" s="40">
        <f t="shared" si="11"/>
        <v>2607</v>
      </c>
      <c r="C69" s="40">
        <v>2350.1099999999997</v>
      </c>
      <c r="D69" s="44">
        <f t="shared" si="16"/>
        <v>2168</v>
      </c>
      <c r="E69" s="44">
        <v>76.36</v>
      </c>
      <c r="F69" s="44">
        <f t="shared" si="17"/>
        <v>69</v>
      </c>
      <c r="G69" s="44">
        <v>330</v>
      </c>
      <c r="H69" s="44">
        <v>40</v>
      </c>
    </row>
    <row r="70" spans="1:8" s="24" customFormat="1" ht="15" customHeight="1">
      <c r="A70" s="7" t="s">
        <v>73</v>
      </c>
      <c r="B70" s="40">
        <f t="shared" si="11"/>
        <v>4030</v>
      </c>
      <c r="C70" s="40">
        <v>4037.7700000000004</v>
      </c>
      <c r="D70" s="44">
        <f t="shared" si="16"/>
        <v>3725</v>
      </c>
      <c r="E70" s="44">
        <v>138.7</v>
      </c>
      <c r="F70" s="44">
        <f t="shared" si="17"/>
        <v>125</v>
      </c>
      <c r="G70" s="44">
        <v>130</v>
      </c>
      <c r="H70" s="44">
        <v>50</v>
      </c>
    </row>
    <row r="71" spans="1:8" s="24" customFormat="1" ht="15" customHeight="1">
      <c r="A71" s="7" t="s">
        <v>74</v>
      </c>
      <c r="B71" s="40">
        <f t="shared" si="11"/>
        <v>1547</v>
      </c>
      <c r="C71" s="40">
        <v>1217.8700000000001</v>
      </c>
      <c r="D71" s="44">
        <f t="shared" si="16"/>
        <v>1124</v>
      </c>
      <c r="E71" s="44">
        <v>41.33</v>
      </c>
      <c r="F71" s="44">
        <f t="shared" si="17"/>
        <v>37</v>
      </c>
      <c r="G71" s="44">
        <v>350</v>
      </c>
      <c r="H71" s="44">
        <v>36</v>
      </c>
    </row>
    <row r="72" spans="1:8" s="24" customFormat="1" ht="15" customHeight="1">
      <c r="A72" s="7" t="s">
        <v>75</v>
      </c>
      <c r="B72" s="40">
        <f t="shared" si="11"/>
        <v>236</v>
      </c>
      <c r="C72" s="40">
        <v>228.04</v>
      </c>
      <c r="D72" s="44">
        <f t="shared" si="16"/>
        <v>210</v>
      </c>
      <c r="E72" s="44">
        <v>8.34</v>
      </c>
      <c r="F72" s="44">
        <f t="shared" si="17"/>
        <v>8</v>
      </c>
      <c r="G72" s="44">
        <v>15</v>
      </c>
      <c r="H72" s="44">
        <v>3</v>
      </c>
    </row>
    <row r="73" spans="1:8" s="24" customFormat="1" ht="15" customHeight="1">
      <c r="A73" s="7" t="s">
        <v>76</v>
      </c>
      <c r="B73" s="40">
        <f t="shared" si="11"/>
        <v>2310</v>
      </c>
      <c r="C73" s="40">
        <v>2293.69</v>
      </c>
      <c r="D73" s="44">
        <f t="shared" si="16"/>
        <v>2116</v>
      </c>
      <c r="E73" s="44">
        <v>86.06</v>
      </c>
      <c r="F73" s="44">
        <f t="shared" si="17"/>
        <v>77</v>
      </c>
      <c r="G73" s="47">
        <v>100</v>
      </c>
      <c r="H73" s="47">
        <v>17</v>
      </c>
    </row>
    <row r="74" spans="1:8" s="29" customFormat="1" ht="19.5" customHeight="1">
      <c r="A74" s="7" t="s">
        <v>77</v>
      </c>
      <c r="B74" s="40">
        <f t="shared" si="11"/>
        <v>933</v>
      </c>
      <c r="C74" s="40">
        <v>952.45</v>
      </c>
      <c r="D74" s="44">
        <f t="shared" si="16"/>
        <v>879</v>
      </c>
      <c r="E74" s="47">
        <v>38.16</v>
      </c>
      <c r="F74" s="47">
        <f t="shared" si="17"/>
        <v>34</v>
      </c>
      <c r="G74" s="47">
        <v>10</v>
      </c>
      <c r="H74" s="47">
        <v>10</v>
      </c>
    </row>
    <row r="75" spans="1:8" s="27" customFormat="1" ht="15" customHeight="1">
      <c r="A75" s="42" t="s">
        <v>78</v>
      </c>
      <c r="B75" s="37">
        <f t="shared" si="11"/>
        <v>25466</v>
      </c>
      <c r="C75" s="37">
        <v>24174.65</v>
      </c>
      <c r="D75" s="43">
        <f aca="true" t="shared" si="18" ref="D75:H75">SUM(D76:D86)</f>
        <v>22305</v>
      </c>
      <c r="E75" s="43">
        <f t="shared" si="18"/>
        <v>799.3799999999999</v>
      </c>
      <c r="F75" s="43">
        <f t="shared" si="18"/>
        <v>720</v>
      </c>
      <c r="G75" s="43">
        <f t="shared" si="18"/>
        <v>1925</v>
      </c>
      <c r="H75" s="43">
        <f t="shared" si="18"/>
        <v>516</v>
      </c>
    </row>
    <row r="76" spans="1:8" s="24" customFormat="1" ht="15" customHeight="1">
      <c r="A76" s="7" t="s">
        <v>15</v>
      </c>
      <c r="B76" s="40">
        <f t="shared" si="11"/>
        <v>549</v>
      </c>
      <c r="C76" s="40">
        <v>565.5</v>
      </c>
      <c r="D76" s="44">
        <f aca="true" t="shared" si="19" ref="D76:D86">ROUND(204568*C76/221723.47,0)</f>
        <v>522</v>
      </c>
      <c r="E76" s="44">
        <v>22.94</v>
      </c>
      <c r="F76" s="44">
        <f aca="true" t="shared" si="20" ref="F76:F86">ROUND(E76*0.9,0)</f>
        <v>21</v>
      </c>
      <c r="G76" s="44">
        <v>0</v>
      </c>
      <c r="H76" s="44">
        <v>6</v>
      </c>
    </row>
    <row r="77" spans="1:8" s="24" customFormat="1" ht="15" customHeight="1">
      <c r="A77" s="7" t="s">
        <v>79</v>
      </c>
      <c r="B77" s="40">
        <f t="shared" si="11"/>
        <v>2928</v>
      </c>
      <c r="C77" s="40">
        <v>2842.64</v>
      </c>
      <c r="D77" s="44">
        <f t="shared" si="19"/>
        <v>2623</v>
      </c>
      <c r="E77" s="44">
        <v>100</v>
      </c>
      <c r="F77" s="44">
        <f t="shared" si="20"/>
        <v>90</v>
      </c>
      <c r="G77" s="44">
        <v>160</v>
      </c>
      <c r="H77" s="44">
        <v>55</v>
      </c>
    </row>
    <row r="78" spans="1:8" s="24" customFormat="1" ht="15" customHeight="1">
      <c r="A78" s="7" t="s">
        <v>80</v>
      </c>
      <c r="B78" s="40">
        <f t="shared" si="11"/>
        <v>1422</v>
      </c>
      <c r="C78" s="40">
        <v>1351.04</v>
      </c>
      <c r="D78" s="44">
        <f t="shared" si="19"/>
        <v>1247</v>
      </c>
      <c r="E78" s="44">
        <v>44.76</v>
      </c>
      <c r="F78" s="44">
        <f t="shared" si="20"/>
        <v>40</v>
      </c>
      <c r="G78" s="44">
        <v>100</v>
      </c>
      <c r="H78" s="44">
        <v>35</v>
      </c>
    </row>
    <row r="79" spans="1:8" s="24" customFormat="1" ht="15" customHeight="1">
      <c r="A79" s="7" t="s">
        <v>81</v>
      </c>
      <c r="B79" s="40">
        <f t="shared" si="11"/>
        <v>3082</v>
      </c>
      <c r="C79" s="40">
        <v>2936.4899999999993</v>
      </c>
      <c r="D79" s="44">
        <f t="shared" si="19"/>
        <v>2709</v>
      </c>
      <c r="E79" s="44">
        <v>97.94</v>
      </c>
      <c r="F79" s="44">
        <f t="shared" si="20"/>
        <v>88</v>
      </c>
      <c r="G79" s="44">
        <v>220</v>
      </c>
      <c r="H79" s="44">
        <v>65</v>
      </c>
    </row>
    <row r="80" spans="1:8" s="24" customFormat="1" ht="15" customHeight="1">
      <c r="A80" s="7" t="s">
        <v>82</v>
      </c>
      <c r="B80" s="40">
        <f t="shared" si="11"/>
        <v>1528</v>
      </c>
      <c r="C80" s="40">
        <v>1378.9800000000002</v>
      </c>
      <c r="D80" s="44">
        <f t="shared" si="19"/>
        <v>1272</v>
      </c>
      <c r="E80" s="44">
        <v>40.08</v>
      </c>
      <c r="F80" s="44">
        <f t="shared" si="20"/>
        <v>36</v>
      </c>
      <c r="G80" s="44">
        <v>180</v>
      </c>
      <c r="H80" s="44">
        <v>40</v>
      </c>
    </row>
    <row r="81" spans="1:8" s="24" customFormat="1" ht="15" customHeight="1">
      <c r="A81" s="7" t="s">
        <v>83</v>
      </c>
      <c r="B81" s="40">
        <f t="shared" si="11"/>
        <v>1405</v>
      </c>
      <c r="C81" s="40">
        <v>1357.3400000000004</v>
      </c>
      <c r="D81" s="44">
        <f t="shared" si="19"/>
        <v>1252</v>
      </c>
      <c r="E81" s="44">
        <v>42.38</v>
      </c>
      <c r="F81" s="44">
        <f t="shared" si="20"/>
        <v>38</v>
      </c>
      <c r="G81" s="44">
        <v>65</v>
      </c>
      <c r="H81" s="44">
        <v>50</v>
      </c>
    </row>
    <row r="82" spans="1:8" s="24" customFormat="1" ht="15" customHeight="1">
      <c r="A82" s="7" t="s">
        <v>84</v>
      </c>
      <c r="B82" s="40">
        <f t="shared" si="11"/>
        <v>1825</v>
      </c>
      <c r="C82" s="40">
        <v>1733.99</v>
      </c>
      <c r="D82" s="44">
        <f t="shared" si="19"/>
        <v>1600</v>
      </c>
      <c r="E82" s="44">
        <v>61.02</v>
      </c>
      <c r="F82" s="44">
        <f t="shared" si="20"/>
        <v>55</v>
      </c>
      <c r="G82" s="44">
        <v>110</v>
      </c>
      <c r="H82" s="44">
        <v>60</v>
      </c>
    </row>
    <row r="83" spans="1:8" s="24" customFormat="1" ht="15" customHeight="1">
      <c r="A83" s="7" t="s">
        <v>85</v>
      </c>
      <c r="B83" s="40">
        <f t="shared" si="11"/>
        <v>2422</v>
      </c>
      <c r="C83" s="40">
        <v>2460.5599999999995</v>
      </c>
      <c r="D83" s="44">
        <f t="shared" si="19"/>
        <v>2270</v>
      </c>
      <c r="E83" s="44">
        <v>74.34</v>
      </c>
      <c r="F83" s="44">
        <f t="shared" si="20"/>
        <v>67</v>
      </c>
      <c r="G83" s="44">
        <v>50</v>
      </c>
      <c r="H83" s="44">
        <v>35</v>
      </c>
    </row>
    <row r="84" spans="1:8" s="24" customFormat="1" ht="18" customHeight="1">
      <c r="A84" s="7" t="s">
        <v>86</v>
      </c>
      <c r="B84" s="40">
        <f t="shared" si="11"/>
        <v>2159</v>
      </c>
      <c r="C84" s="40">
        <v>2079.49</v>
      </c>
      <c r="D84" s="44">
        <f t="shared" si="19"/>
        <v>1919</v>
      </c>
      <c r="E84" s="44">
        <v>71.9</v>
      </c>
      <c r="F84" s="44">
        <f t="shared" si="20"/>
        <v>65</v>
      </c>
      <c r="G84" s="44">
        <v>140</v>
      </c>
      <c r="H84" s="44">
        <v>35</v>
      </c>
    </row>
    <row r="85" spans="1:8" s="24" customFormat="1" ht="18" customHeight="1">
      <c r="A85" s="7" t="s">
        <v>87</v>
      </c>
      <c r="B85" s="40">
        <f t="shared" si="11"/>
        <v>4663</v>
      </c>
      <c r="C85" s="40">
        <v>4227.06</v>
      </c>
      <c r="D85" s="44">
        <f t="shared" si="19"/>
        <v>3900</v>
      </c>
      <c r="E85" s="44">
        <v>141.7</v>
      </c>
      <c r="F85" s="44">
        <f t="shared" si="20"/>
        <v>128</v>
      </c>
      <c r="G85" s="47">
        <v>560</v>
      </c>
      <c r="H85" s="47">
        <v>75</v>
      </c>
    </row>
    <row r="86" spans="1:8" s="29" customFormat="1" ht="16.5" customHeight="1">
      <c r="A86" s="7" t="s">
        <v>88</v>
      </c>
      <c r="B86" s="40">
        <f t="shared" si="11"/>
        <v>3483</v>
      </c>
      <c r="C86" s="40">
        <v>3241.56</v>
      </c>
      <c r="D86" s="44">
        <f t="shared" si="19"/>
        <v>2991</v>
      </c>
      <c r="E86" s="47">
        <v>102.32</v>
      </c>
      <c r="F86" s="47">
        <f t="shared" si="20"/>
        <v>92</v>
      </c>
      <c r="G86" s="47">
        <v>340</v>
      </c>
      <c r="H86" s="47">
        <v>60</v>
      </c>
    </row>
    <row r="87" spans="1:8" s="27" customFormat="1" ht="13.5">
      <c r="A87" s="42" t="s">
        <v>89</v>
      </c>
      <c r="B87" s="37">
        <f t="shared" si="11"/>
        <v>25662</v>
      </c>
      <c r="C87" s="37">
        <v>23955.360000000004</v>
      </c>
      <c r="D87" s="43">
        <f aca="true" t="shared" si="21" ref="D87:H87">SUM(D88:D95)</f>
        <v>22101</v>
      </c>
      <c r="E87" s="43">
        <f t="shared" si="21"/>
        <v>710.12</v>
      </c>
      <c r="F87" s="43">
        <f t="shared" si="21"/>
        <v>640</v>
      </c>
      <c r="G87" s="43">
        <f t="shared" si="21"/>
        <v>2440</v>
      </c>
      <c r="H87" s="43">
        <f t="shared" si="21"/>
        <v>481</v>
      </c>
    </row>
    <row r="88" spans="1:8" s="24" customFormat="1" ht="13.5">
      <c r="A88" s="7" t="s">
        <v>15</v>
      </c>
      <c r="B88" s="40">
        <f t="shared" si="11"/>
        <v>453</v>
      </c>
      <c r="C88" s="40">
        <v>466.93</v>
      </c>
      <c r="D88" s="44">
        <f aca="true" t="shared" si="22" ref="D88:D95">ROUND(204568*C88/221723.47,0)</f>
        <v>431</v>
      </c>
      <c r="E88" s="44">
        <v>18.5</v>
      </c>
      <c r="F88" s="44">
        <f aca="true" t="shared" si="23" ref="F88:F95">ROUND(E88*0.9,0)</f>
        <v>17</v>
      </c>
      <c r="G88" s="44">
        <v>0</v>
      </c>
      <c r="H88" s="44">
        <v>5</v>
      </c>
    </row>
    <row r="89" spans="1:8" s="24" customFormat="1" ht="13.5">
      <c r="A89" s="7" t="s">
        <v>90</v>
      </c>
      <c r="B89" s="40">
        <f t="shared" si="11"/>
        <v>3980</v>
      </c>
      <c r="C89" s="40">
        <v>4098.549999999999</v>
      </c>
      <c r="D89" s="44">
        <f t="shared" si="22"/>
        <v>3781</v>
      </c>
      <c r="E89" s="44">
        <v>98.02</v>
      </c>
      <c r="F89" s="44">
        <f t="shared" si="23"/>
        <v>88</v>
      </c>
      <c r="G89" s="44">
        <v>80</v>
      </c>
      <c r="H89" s="44">
        <v>31</v>
      </c>
    </row>
    <row r="90" spans="1:8" s="24" customFormat="1" ht="13.5">
      <c r="A90" s="7" t="s">
        <v>91</v>
      </c>
      <c r="B90" s="40">
        <f t="shared" si="11"/>
        <v>4448</v>
      </c>
      <c r="C90" s="40">
        <v>4250.09</v>
      </c>
      <c r="D90" s="44">
        <f t="shared" si="22"/>
        <v>3921</v>
      </c>
      <c r="E90" s="44">
        <v>140.68</v>
      </c>
      <c r="F90" s="44">
        <f t="shared" si="23"/>
        <v>127</v>
      </c>
      <c r="G90" s="44">
        <v>300</v>
      </c>
      <c r="H90" s="44">
        <v>100</v>
      </c>
    </row>
    <row r="91" spans="1:8" s="24" customFormat="1" ht="13.5">
      <c r="A91" s="7" t="s">
        <v>92</v>
      </c>
      <c r="B91" s="40">
        <f t="shared" si="11"/>
        <v>4418</v>
      </c>
      <c r="C91" s="40">
        <v>3810.9199999999996</v>
      </c>
      <c r="D91" s="44">
        <f t="shared" si="22"/>
        <v>3516</v>
      </c>
      <c r="E91" s="44">
        <v>112.94</v>
      </c>
      <c r="F91" s="44">
        <f t="shared" si="23"/>
        <v>102</v>
      </c>
      <c r="G91" s="44">
        <v>700</v>
      </c>
      <c r="H91" s="44">
        <v>100</v>
      </c>
    </row>
    <row r="92" spans="1:8" s="24" customFormat="1" ht="13.5">
      <c r="A92" s="7" t="s">
        <v>93</v>
      </c>
      <c r="B92" s="40">
        <f t="shared" si="11"/>
        <v>4157</v>
      </c>
      <c r="C92" s="40">
        <v>3594.28</v>
      </c>
      <c r="D92" s="44">
        <f t="shared" si="22"/>
        <v>3316</v>
      </c>
      <c r="E92" s="44">
        <v>111.93</v>
      </c>
      <c r="F92" s="44">
        <f t="shared" si="23"/>
        <v>101</v>
      </c>
      <c r="G92" s="44">
        <v>650</v>
      </c>
      <c r="H92" s="44">
        <v>90</v>
      </c>
    </row>
    <row r="93" spans="1:8" s="24" customFormat="1" ht="13.5">
      <c r="A93" s="7" t="s">
        <v>94</v>
      </c>
      <c r="B93" s="40">
        <f t="shared" si="11"/>
        <v>3038</v>
      </c>
      <c r="C93" s="40">
        <v>2793.43</v>
      </c>
      <c r="D93" s="44">
        <f t="shared" si="22"/>
        <v>2577</v>
      </c>
      <c r="E93" s="44">
        <v>79.09</v>
      </c>
      <c r="F93" s="44">
        <f t="shared" si="23"/>
        <v>71</v>
      </c>
      <c r="G93" s="44">
        <v>320</v>
      </c>
      <c r="H93" s="44">
        <v>70</v>
      </c>
    </row>
    <row r="94" spans="1:8" s="24" customFormat="1" ht="13.5">
      <c r="A94" s="7" t="s">
        <v>95</v>
      </c>
      <c r="B94" s="40">
        <f t="shared" si="11"/>
        <v>2386</v>
      </c>
      <c r="C94" s="40">
        <v>2294.67</v>
      </c>
      <c r="D94" s="44">
        <f t="shared" si="22"/>
        <v>2117</v>
      </c>
      <c r="E94" s="44">
        <v>71.5</v>
      </c>
      <c r="F94" s="44">
        <f t="shared" si="23"/>
        <v>64</v>
      </c>
      <c r="G94" s="47">
        <v>150</v>
      </c>
      <c r="H94" s="47">
        <v>55</v>
      </c>
    </row>
    <row r="95" spans="1:8" s="29" customFormat="1" ht="13.5">
      <c r="A95" s="7" t="s">
        <v>96</v>
      </c>
      <c r="B95" s="40">
        <f t="shared" si="11"/>
        <v>2782</v>
      </c>
      <c r="C95" s="40">
        <v>2646.49</v>
      </c>
      <c r="D95" s="44">
        <f t="shared" si="22"/>
        <v>2442</v>
      </c>
      <c r="E95" s="47">
        <v>77.46</v>
      </c>
      <c r="F95" s="47">
        <f t="shared" si="23"/>
        <v>70</v>
      </c>
      <c r="G95" s="47">
        <v>240</v>
      </c>
      <c r="H95" s="47">
        <v>30</v>
      </c>
    </row>
    <row r="96" spans="1:8" s="27" customFormat="1" ht="13.5">
      <c r="A96" s="42" t="s">
        <v>97</v>
      </c>
      <c r="B96" s="37">
        <f t="shared" si="11"/>
        <v>26679</v>
      </c>
      <c r="C96" s="37">
        <v>26329.570000000003</v>
      </c>
      <c r="D96" s="43">
        <f aca="true" t="shared" si="24" ref="D96:H96">SUM(D97:D107)</f>
        <v>24292</v>
      </c>
      <c r="E96" s="43">
        <f t="shared" si="24"/>
        <v>959.75</v>
      </c>
      <c r="F96" s="43">
        <f t="shared" si="24"/>
        <v>862</v>
      </c>
      <c r="G96" s="43">
        <f t="shared" si="24"/>
        <v>960</v>
      </c>
      <c r="H96" s="43">
        <f t="shared" si="24"/>
        <v>565</v>
      </c>
    </row>
    <row r="97" spans="1:8" s="24" customFormat="1" ht="13.5">
      <c r="A97" s="7" t="s">
        <v>15</v>
      </c>
      <c r="B97" s="40">
        <f t="shared" si="11"/>
        <v>504</v>
      </c>
      <c r="C97" s="40">
        <v>475.96</v>
      </c>
      <c r="D97" s="44">
        <f aca="true" t="shared" si="25" ref="D97:D108">ROUND(204568*C97/221723.47,0)</f>
        <v>439</v>
      </c>
      <c r="E97" s="44">
        <v>18.7</v>
      </c>
      <c r="F97" s="44">
        <f aca="true" t="shared" si="26" ref="F97:F108">ROUND(E97*0.9,0)</f>
        <v>17</v>
      </c>
      <c r="G97" s="44">
        <v>40</v>
      </c>
      <c r="H97" s="44">
        <v>8</v>
      </c>
    </row>
    <row r="98" spans="1:8" s="24" customFormat="1" ht="13.5">
      <c r="A98" s="7" t="s">
        <v>98</v>
      </c>
      <c r="B98" s="40">
        <f t="shared" si="11"/>
        <v>3742</v>
      </c>
      <c r="C98" s="40">
        <v>3796.26</v>
      </c>
      <c r="D98" s="44">
        <f t="shared" si="25"/>
        <v>3503</v>
      </c>
      <c r="E98" s="44">
        <v>143.16</v>
      </c>
      <c r="F98" s="44">
        <f t="shared" si="26"/>
        <v>129</v>
      </c>
      <c r="G98" s="44">
        <v>60</v>
      </c>
      <c r="H98" s="44">
        <v>50</v>
      </c>
    </row>
    <row r="99" spans="1:8" s="24" customFormat="1" ht="13.5">
      <c r="A99" s="7" t="s">
        <v>99</v>
      </c>
      <c r="B99" s="40">
        <f aca="true" t="shared" si="27" ref="B99:B108">D99+F99+G99+H99</f>
        <v>510</v>
      </c>
      <c r="C99" s="40">
        <v>529.74</v>
      </c>
      <c r="D99" s="44">
        <f t="shared" si="25"/>
        <v>489</v>
      </c>
      <c r="E99" s="47">
        <v>21.52</v>
      </c>
      <c r="F99" s="47">
        <f t="shared" si="26"/>
        <v>19</v>
      </c>
      <c r="G99" s="44">
        <v>0</v>
      </c>
      <c r="H99" s="44">
        <v>2</v>
      </c>
    </row>
    <row r="100" spans="1:8" s="24" customFormat="1" ht="13.5">
      <c r="A100" s="7" t="s">
        <v>100</v>
      </c>
      <c r="B100" s="40">
        <f t="shared" si="27"/>
        <v>4435</v>
      </c>
      <c r="C100" s="40">
        <v>4375.67</v>
      </c>
      <c r="D100" s="44">
        <f t="shared" si="25"/>
        <v>4037</v>
      </c>
      <c r="E100" s="44">
        <v>153.45</v>
      </c>
      <c r="F100" s="44">
        <f t="shared" si="26"/>
        <v>138</v>
      </c>
      <c r="G100" s="44">
        <v>160</v>
      </c>
      <c r="H100" s="44">
        <v>100</v>
      </c>
    </row>
    <row r="101" spans="1:8" s="24" customFormat="1" ht="13.5">
      <c r="A101" s="7" t="s">
        <v>101</v>
      </c>
      <c r="B101" s="40">
        <f t="shared" si="27"/>
        <v>2484</v>
      </c>
      <c r="C101" s="40">
        <v>2373.7000000000003</v>
      </c>
      <c r="D101" s="44">
        <f t="shared" si="25"/>
        <v>2190</v>
      </c>
      <c r="E101" s="44">
        <v>82.5</v>
      </c>
      <c r="F101" s="44">
        <f t="shared" si="26"/>
        <v>74</v>
      </c>
      <c r="G101" s="44">
        <v>170</v>
      </c>
      <c r="H101" s="44">
        <v>50</v>
      </c>
    </row>
    <row r="102" spans="1:8" s="24" customFormat="1" ht="13.5">
      <c r="A102" s="7" t="s">
        <v>102</v>
      </c>
      <c r="B102" s="40">
        <f t="shared" si="27"/>
        <v>1309</v>
      </c>
      <c r="C102" s="40">
        <v>1233.73</v>
      </c>
      <c r="D102" s="44">
        <f t="shared" si="25"/>
        <v>1138</v>
      </c>
      <c r="E102" s="44">
        <v>40.21</v>
      </c>
      <c r="F102" s="44">
        <f t="shared" si="26"/>
        <v>36</v>
      </c>
      <c r="G102" s="44">
        <v>85</v>
      </c>
      <c r="H102" s="44">
        <v>50</v>
      </c>
    </row>
    <row r="103" spans="1:8" s="24" customFormat="1" ht="13.5">
      <c r="A103" s="7" t="s">
        <v>103</v>
      </c>
      <c r="B103" s="40">
        <f t="shared" si="27"/>
        <v>1566</v>
      </c>
      <c r="C103" s="40">
        <v>1569.63</v>
      </c>
      <c r="D103" s="44">
        <f t="shared" si="25"/>
        <v>1448</v>
      </c>
      <c r="E103" s="44">
        <v>53.78</v>
      </c>
      <c r="F103" s="44">
        <f t="shared" si="26"/>
        <v>48</v>
      </c>
      <c r="G103" s="44">
        <v>15</v>
      </c>
      <c r="H103" s="44">
        <v>55</v>
      </c>
    </row>
    <row r="104" spans="1:8" s="24" customFormat="1" ht="13.5">
      <c r="A104" s="7" t="s">
        <v>104</v>
      </c>
      <c r="B104" s="40">
        <f t="shared" si="27"/>
        <v>1303</v>
      </c>
      <c r="C104" s="40">
        <v>1302.5400000000002</v>
      </c>
      <c r="D104" s="44">
        <f t="shared" si="25"/>
        <v>1202</v>
      </c>
      <c r="E104" s="44">
        <v>45.9</v>
      </c>
      <c r="F104" s="44">
        <f t="shared" si="26"/>
        <v>41</v>
      </c>
      <c r="G104" s="44">
        <v>20</v>
      </c>
      <c r="H104" s="44">
        <v>40</v>
      </c>
    </row>
    <row r="105" spans="1:8" s="24" customFormat="1" ht="13.5">
      <c r="A105" s="7" t="s">
        <v>105</v>
      </c>
      <c r="B105" s="40">
        <f t="shared" si="27"/>
        <v>865</v>
      </c>
      <c r="C105" s="40">
        <v>841.93</v>
      </c>
      <c r="D105" s="44">
        <f t="shared" si="25"/>
        <v>777</v>
      </c>
      <c r="E105" s="44">
        <v>31.66</v>
      </c>
      <c r="F105" s="44">
        <f t="shared" si="26"/>
        <v>28</v>
      </c>
      <c r="G105" s="44">
        <v>30</v>
      </c>
      <c r="H105" s="44">
        <v>30</v>
      </c>
    </row>
    <row r="106" spans="1:8" s="24" customFormat="1" ht="13.5">
      <c r="A106" s="7" t="s">
        <v>106</v>
      </c>
      <c r="B106" s="40">
        <f t="shared" si="27"/>
        <v>5625</v>
      </c>
      <c r="C106" s="40">
        <v>5432.67</v>
      </c>
      <c r="D106" s="44">
        <f t="shared" si="25"/>
        <v>5012</v>
      </c>
      <c r="E106" s="44">
        <v>203.19</v>
      </c>
      <c r="F106" s="44">
        <f t="shared" si="26"/>
        <v>183</v>
      </c>
      <c r="G106" s="47">
        <v>300</v>
      </c>
      <c r="H106" s="47">
        <v>130</v>
      </c>
    </row>
    <row r="107" spans="1:8" s="29" customFormat="1" ht="13.5">
      <c r="A107" s="7" t="s">
        <v>107</v>
      </c>
      <c r="B107" s="40">
        <f t="shared" si="27"/>
        <v>4336</v>
      </c>
      <c r="C107" s="40">
        <v>4397.740000000001</v>
      </c>
      <c r="D107" s="44">
        <f t="shared" si="25"/>
        <v>4057</v>
      </c>
      <c r="E107" s="44">
        <v>165.68</v>
      </c>
      <c r="F107" s="44">
        <f t="shared" si="26"/>
        <v>149</v>
      </c>
      <c r="G107" s="47">
        <v>80</v>
      </c>
      <c r="H107" s="47">
        <v>50</v>
      </c>
    </row>
    <row r="108" spans="1:8" s="27" customFormat="1" ht="13.5">
      <c r="A108" s="50" t="s">
        <v>108</v>
      </c>
      <c r="B108" s="37">
        <f t="shared" si="27"/>
        <v>3024</v>
      </c>
      <c r="C108" s="43">
        <v>3071.66</v>
      </c>
      <c r="D108" s="43">
        <f t="shared" si="25"/>
        <v>2834</v>
      </c>
      <c r="E108" s="43">
        <v>116.92</v>
      </c>
      <c r="F108" s="43">
        <f t="shared" si="26"/>
        <v>105</v>
      </c>
      <c r="G108" s="43">
        <v>40</v>
      </c>
      <c r="H108" s="43">
        <v>45</v>
      </c>
    </row>
    <row r="109" spans="2:8" s="24" customFormat="1" ht="13.5">
      <c r="B109" s="29"/>
      <c r="C109" s="35"/>
      <c r="D109" s="35"/>
      <c r="E109" s="35"/>
      <c r="F109" s="35"/>
      <c r="G109" s="35"/>
      <c r="H109" s="35"/>
    </row>
    <row r="110" spans="2:8" s="24" customFormat="1" ht="13.5">
      <c r="B110" s="29"/>
      <c r="C110" s="35"/>
      <c r="D110" s="35"/>
      <c r="E110" s="35"/>
      <c r="F110" s="35"/>
      <c r="G110" s="35"/>
      <c r="H110" s="35"/>
    </row>
    <row r="111" spans="2:8" s="24" customFormat="1" ht="13.5">
      <c r="B111" s="29"/>
      <c r="C111" s="35"/>
      <c r="D111" s="35"/>
      <c r="E111" s="35"/>
      <c r="F111" s="35"/>
      <c r="G111" s="35"/>
      <c r="H111" s="35"/>
    </row>
    <row r="112" spans="2:8" s="24" customFormat="1" ht="13.5">
      <c r="B112" s="29"/>
      <c r="C112" s="35"/>
      <c r="D112" s="35"/>
      <c r="E112" s="35"/>
      <c r="F112" s="35"/>
      <c r="G112" s="35"/>
      <c r="H112" s="35"/>
    </row>
    <row r="113" spans="2:8" s="24" customFormat="1" ht="13.5">
      <c r="B113" s="29"/>
      <c r="C113" s="35"/>
      <c r="D113" s="35"/>
      <c r="E113" s="35"/>
      <c r="F113" s="35"/>
      <c r="G113" s="35"/>
      <c r="H113" s="35"/>
    </row>
    <row r="114" spans="2:8" s="24" customFormat="1" ht="13.5">
      <c r="B114" s="29"/>
      <c r="C114" s="35"/>
      <c r="D114" s="35"/>
      <c r="E114" s="35"/>
      <c r="F114" s="35"/>
      <c r="G114" s="35"/>
      <c r="H114" s="35"/>
    </row>
    <row r="115" spans="2:8" s="24" customFormat="1" ht="13.5">
      <c r="B115" s="29"/>
      <c r="C115" s="35"/>
      <c r="D115" s="35"/>
      <c r="E115" s="35"/>
      <c r="F115" s="35"/>
      <c r="G115" s="35"/>
      <c r="H115" s="35"/>
    </row>
    <row r="116" spans="2:8" s="24" customFormat="1" ht="13.5">
      <c r="B116" s="29"/>
      <c r="C116" s="35"/>
      <c r="D116" s="35"/>
      <c r="E116" s="35"/>
      <c r="F116" s="35"/>
      <c r="G116" s="35"/>
      <c r="H116" s="35"/>
    </row>
    <row r="117" spans="2:8" s="24" customFormat="1" ht="13.5">
      <c r="B117" s="29"/>
      <c r="C117" s="35"/>
      <c r="D117" s="35"/>
      <c r="E117" s="35"/>
      <c r="F117" s="35"/>
      <c r="G117" s="35"/>
      <c r="H117" s="35"/>
    </row>
    <row r="118" spans="2:8" s="24" customFormat="1" ht="13.5">
      <c r="B118" s="29"/>
      <c r="C118" s="35"/>
      <c r="D118" s="35"/>
      <c r="E118" s="35"/>
      <c r="F118" s="35"/>
      <c r="G118" s="35"/>
      <c r="H118" s="35"/>
    </row>
    <row r="119" spans="2:8" s="24" customFormat="1" ht="13.5">
      <c r="B119" s="29"/>
      <c r="C119" s="35"/>
      <c r="D119" s="35"/>
      <c r="E119" s="35"/>
      <c r="F119" s="35"/>
      <c r="G119" s="35"/>
      <c r="H119" s="35"/>
    </row>
    <row r="120" spans="2:8" s="24" customFormat="1" ht="13.5">
      <c r="B120" s="29"/>
      <c r="C120" s="35"/>
      <c r="D120" s="35"/>
      <c r="E120" s="35"/>
      <c r="F120" s="35"/>
      <c r="G120" s="35"/>
      <c r="H120" s="35"/>
    </row>
    <row r="121" spans="2:8" s="24" customFormat="1" ht="13.5">
      <c r="B121" s="29"/>
      <c r="C121" s="35"/>
      <c r="D121" s="35"/>
      <c r="E121" s="35"/>
      <c r="F121" s="35"/>
      <c r="G121" s="35"/>
      <c r="H121" s="35"/>
    </row>
  </sheetData>
  <sheetProtection/>
  <mergeCells count="3">
    <mergeCell ref="A2:H2"/>
    <mergeCell ref="B4:H4"/>
    <mergeCell ref="A4:A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V109"/>
  <sheetViews>
    <sheetView zoomScaleSheetLayoutView="100" workbookViewId="0" topLeftCell="A1">
      <selection activeCell="W4" sqref="W4"/>
    </sheetView>
  </sheetViews>
  <sheetFormatPr defaultColWidth="8.875" defaultRowHeight="14.25"/>
  <cols>
    <col min="1" max="1" width="26.75390625" style="1" customWidth="1"/>
    <col min="2" max="2" width="23.125" style="1" customWidth="1"/>
    <col min="3" max="3" width="9.625" style="3" hidden="1" customWidth="1"/>
    <col min="4" max="6" width="8.875" style="3" hidden="1" customWidth="1"/>
    <col min="7" max="7" width="9.625" style="3" hidden="1" customWidth="1"/>
    <col min="8" max="10" width="8.875" style="3" hidden="1" customWidth="1"/>
    <col min="11" max="11" width="9.625" style="3" hidden="1" customWidth="1"/>
    <col min="12" max="13" width="8.875" style="3" hidden="1" customWidth="1"/>
    <col min="14" max="14" width="9.625" style="3" customWidth="1"/>
    <col min="15" max="15" width="8.875" style="3" hidden="1" customWidth="1"/>
    <col min="16" max="16" width="8.875" style="3" customWidth="1"/>
    <col min="17" max="18" width="8.875" style="3" hidden="1" customWidth="1"/>
    <col min="19" max="19" width="9.625" style="3" customWidth="1"/>
    <col min="20" max="20" width="8.875" style="3" customWidth="1"/>
    <col min="21" max="21" width="9.375" style="1" customWidth="1"/>
    <col min="22" max="22" width="9.75390625" style="1" customWidth="1"/>
    <col min="23" max="23" width="9.625" style="1" bestFit="1" customWidth="1"/>
    <col min="24" max="16384" width="8.875" style="1" customWidth="1"/>
  </cols>
  <sheetData>
    <row r="1" spans="2:22" s="1" customFormat="1" ht="54.75" customHeight="1">
      <c r="B1" s="4" t="s">
        <v>110</v>
      </c>
      <c r="C1" s="4"/>
      <c r="D1" s="4"/>
      <c r="E1" s="4"/>
      <c r="F1" s="4"/>
      <c r="G1" s="4"/>
      <c r="H1" s="4"/>
      <c r="I1" s="4"/>
      <c r="J1" s="4"/>
      <c r="K1" s="4"/>
      <c r="L1" s="4"/>
      <c r="M1" s="4"/>
      <c r="N1" s="4"/>
      <c r="O1" s="4"/>
      <c r="P1" s="4"/>
      <c r="Q1" s="4"/>
      <c r="R1" s="4"/>
      <c r="S1" s="4"/>
      <c r="T1" s="4"/>
      <c r="U1" s="4"/>
      <c r="V1" s="4"/>
    </row>
    <row r="2" spans="1:22" s="2" customFormat="1" ht="13.5">
      <c r="A2" s="5"/>
      <c r="B2" s="6" t="s">
        <v>111</v>
      </c>
      <c r="C2" s="6" t="s">
        <v>112</v>
      </c>
      <c r="D2" s="6"/>
      <c r="E2" s="6" t="s">
        <v>113</v>
      </c>
      <c r="F2" s="6"/>
      <c r="G2" s="6" t="s">
        <v>114</v>
      </c>
      <c r="H2" s="6"/>
      <c r="I2" s="15" t="s">
        <v>115</v>
      </c>
      <c r="J2" s="16"/>
      <c r="K2" s="6" t="s">
        <v>116</v>
      </c>
      <c r="L2" s="6"/>
      <c r="M2" s="6" t="s">
        <v>117</v>
      </c>
      <c r="N2" s="6"/>
      <c r="O2" s="6"/>
      <c r="P2" s="6"/>
      <c r="Q2" s="15" t="s">
        <v>118</v>
      </c>
      <c r="R2" s="16"/>
      <c r="S2" s="6" t="s">
        <v>119</v>
      </c>
      <c r="T2" s="6"/>
      <c r="U2" s="6" t="s">
        <v>120</v>
      </c>
      <c r="V2" s="6"/>
    </row>
    <row r="3" spans="1:22" s="2" customFormat="1" ht="39.75" customHeight="1">
      <c r="A3" s="5"/>
      <c r="B3" s="6"/>
      <c r="C3" s="6"/>
      <c r="D3" s="6"/>
      <c r="E3" s="6"/>
      <c r="F3" s="6"/>
      <c r="G3" s="6"/>
      <c r="H3" s="6"/>
      <c r="I3" s="17"/>
      <c r="J3" s="18"/>
      <c r="K3" s="6"/>
      <c r="L3" s="6"/>
      <c r="M3" s="6" t="s">
        <v>121</v>
      </c>
      <c r="N3" s="6"/>
      <c r="O3" s="6" t="s">
        <v>12</v>
      </c>
      <c r="P3" s="6"/>
      <c r="Q3" s="17"/>
      <c r="R3" s="18"/>
      <c r="S3" s="6"/>
      <c r="T3" s="6"/>
      <c r="U3" s="6" t="s">
        <v>121</v>
      </c>
      <c r="V3" s="6" t="s">
        <v>12</v>
      </c>
    </row>
    <row r="4" spans="1:22" s="3" customFormat="1" ht="40.5">
      <c r="A4" s="1"/>
      <c r="B4" s="6"/>
      <c r="C4" s="6" t="s">
        <v>121</v>
      </c>
      <c r="D4" s="6" t="s">
        <v>122</v>
      </c>
      <c r="E4" s="6" t="s">
        <v>121</v>
      </c>
      <c r="F4" s="6" t="s">
        <v>122</v>
      </c>
      <c r="G4" s="6" t="s">
        <v>121</v>
      </c>
      <c r="H4" s="7" t="s">
        <v>12</v>
      </c>
      <c r="I4" s="7" t="s">
        <v>121</v>
      </c>
      <c r="J4" s="7" t="s">
        <v>12</v>
      </c>
      <c r="K4" s="7" t="s">
        <v>11</v>
      </c>
      <c r="L4" s="7" t="s">
        <v>12</v>
      </c>
      <c r="M4" s="7" t="s">
        <v>6</v>
      </c>
      <c r="N4" s="7" t="s">
        <v>123</v>
      </c>
      <c r="O4" s="7" t="s">
        <v>6</v>
      </c>
      <c r="P4" s="7" t="s">
        <v>123</v>
      </c>
      <c r="Q4" s="7" t="s">
        <v>121</v>
      </c>
      <c r="R4" s="7" t="s">
        <v>12</v>
      </c>
      <c r="S4" s="7" t="s">
        <v>121</v>
      </c>
      <c r="T4" s="7" t="s">
        <v>12</v>
      </c>
      <c r="U4" s="6"/>
      <c r="V4" s="6"/>
    </row>
    <row r="5" spans="1:22" s="1" customFormat="1" ht="13.5">
      <c r="A5" s="8" t="s">
        <v>13</v>
      </c>
      <c r="B5" s="9" t="s">
        <v>13</v>
      </c>
      <c r="C5" s="10">
        <v>26791.46</v>
      </c>
      <c r="D5" s="10">
        <v>4149.84</v>
      </c>
      <c r="E5" s="10">
        <v>3804</v>
      </c>
      <c r="F5" s="10">
        <v>1231</v>
      </c>
      <c r="G5" s="10">
        <v>30595.46</v>
      </c>
      <c r="H5" s="10">
        <v>5380.84</v>
      </c>
      <c r="I5" s="10">
        <f aca="true" t="shared" si="0" ref="I5:V5">I6+I21+I30+I44+I75+I59+I87+I96+I108</f>
        <v>8890</v>
      </c>
      <c r="J5" s="10">
        <f t="shared" si="0"/>
        <v>3073</v>
      </c>
      <c r="K5" s="10">
        <f t="shared" si="0"/>
        <v>39070.47000000001</v>
      </c>
      <c r="L5" s="10">
        <f t="shared" si="0"/>
        <v>8428.86</v>
      </c>
      <c r="M5" s="10">
        <f t="shared" si="0"/>
        <v>24789.5</v>
      </c>
      <c r="N5" s="10">
        <f t="shared" si="0"/>
        <v>16698.07</v>
      </c>
      <c r="O5" s="10">
        <f t="shared" si="0"/>
        <v>4283.23</v>
      </c>
      <c r="P5" s="10">
        <f t="shared" si="0"/>
        <v>2858.379999999999</v>
      </c>
      <c r="Q5" s="10">
        <f t="shared" si="0"/>
        <v>6564</v>
      </c>
      <c r="R5" s="10">
        <f t="shared" si="0"/>
        <v>946</v>
      </c>
      <c r="S5" s="10">
        <f t="shared" si="0"/>
        <v>29510.390000000003</v>
      </c>
      <c r="T5" s="10">
        <f t="shared" si="0"/>
        <v>6583.46</v>
      </c>
      <c r="U5" s="10">
        <f t="shared" si="0"/>
        <v>14812</v>
      </c>
      <c r="V5" s="10">
        <f t="shared" si="0"/>
        <v>3655</v>
      </c>
    </row>
    <row r="6" spans="1:22" s="1" customFormat="1" ht="13.5">
      <c r="A6" s="11" t="s">
        <v>124</v>
      </c>
      <c r="B6" s="9" t="s">
        <v>14</v>
      </c>
      <c r="C6" s="10">
        <v>1569.72</v>
      </c>
      <c r="D6" s="10">
        <v>199.21</v>
      </c>
      <c r="E6" s="10">
        <v>175</v>
      </c>
      <c r="F6" s="10">
        <v>60</v>
      </c>
      <c r="G6" s="10">
        <v>1744.72</v>
      </c>
      <c r="H6" s="10">
        <v>259.21</v>
      </c>
      <c r="I6" s="10">
        <f aca="true" t="shared" si="1" ref="I6:V6">SUM(I7:I20)</f>
        <v>471</v>
      </c>
      <c r="J6" s="10">
        <f t="shared" si="1"/>
        <v>144</v>
      </c>
      <c r="K6" s="10">
        <f t="shared" si="1"/>
        <v>2215.7199999999993</v>
      </c>
      <c r="L6" s="10">
        <f t="shared" si="1"/>
        <v>403.21</v>
      </c>
      <c r="M6" s="10">
        <f t="shared" si="1"/>
        <v>1712.25</v>
      </c>
      <c r="N6" s="10">
        <f t="shared" si="1"/>
        <v>862.54</v>
      </c>
      <c r="O6" s="10">
        <f t="shared" si="1"/>
        <v>357.90000000000003</v>
      </c>
      <c r="P6" s="10">
        <f t="shared" si="1"/>
        <v>164.61</v>
      </c>
      <c r="Q6" s="10">
        <f t="shared" si="1"/>
        <v>340</v>
      </c>
      <c r="R6" s="10">
        <f t="shared" si="1"/>
        <v>87</v>
      </c>
      <c r="S6" s="10">
        <f t="shared" si="1"/>
        <v>1693.18</v>
      </c>
      <c r="T6" s="10">
        <f t="shared" si="1"/>
        <v>325.59999999999997</v>
      </c>
      <c r="U6" s="10">
        <f t="shared" si="1"/>
        <v>757</v>
      </c>
      <c r="V6" s="10">
        <f t="shared" si="1"/>
        <v>244</v>
      </c>
    </row>
    <row r="7" spans="1:22" s="1" customFormat="1" ht="13.5">
      <c r="A7" s="12" t="s">
        <v>125</v>
      </c>
      <c r="B7" s="9" t="s">
        <v>15</v>
      </c>
      <c r="C7" s="10">
        <v>0</v>
      </c>
      <c r="D7" s="10">
        <v>0</v>
      </c>
      <c r="E7" s="10">
        <v>0</v>
      </c>
      <c r="F7" s="10">
        <v>0</v>
      </c>
      <c r="G7" s="10">
        <v>0</v>
      </c>
      <c r="H7" s="10">
        <v>0</v>
      </c>
      <c r="I7" s="10">
        <v>0</v>
      </c>
      <c r="J7" s="10">
        <v>0</v>
      </c>
      <c r="K7" s="10">
        <v>0</v>
      </c>
      <c r="L7" s="10">
        <v>0</v>
      </c>
      <c r="M7" s="10">
        <v>0</v>
      </c>
      <c r="N7" s="10">
        <v>0</v>
      </c>
      <c r="O7" s="10">
        <v>7.48</v>
      </c>
      <c r="P7" s="10">
        <v>1.5</v>
      </c>
      <c r="Q7" s="10">
        <v>0</v>
      </c>
      <c r="R7" s="10">
        <v>4</v>
      </c>
      <c r="S7" s="10">
        <v>0</v>
      </c>
      <c r="T7" s="10">
        <v>2.5</v>
      </c>
      <c r="U7" s="10">
        <v>0</v>
      </c>
      <c r="V7" s="10">
        <v>5</v>
      </c>
    </row>
    <row r="8" spans="1:22" s="1" customFormat="1" ht="13.5">
      <c r="A8" s="12" t="s">
        <v>16</v>
      </c>
      <c r="B8" s="9" t="s">
        <v>16</v>
      </c>
      <c r="C8" s="10">
        <v>0</v>
      </c>
      <c r="D8" s="10">
        <v>0</v>
      </c>
      <c r="E8" s="10">
        <v>0</v>
      </c>
      <c r="F8" s="10">
        <v>0</v>
      </c>
      <c r="G8" s="10">
        <v>0</v>
      </c>
      <c r="H8" s="10">
        <v>0</v>
      </c>
      <c r="I8" s="10">
        <v>0</v>
      </c>
      <c r="J8" s="10">
        <v>0</v>
      </c>
      <c r="K8" s="10">
        <v>0</v>
      </c>
      <c r="L8" s="10">
        <v>0</v>
      </c>
      <c r="M8" s="10">
        <v>0</v>
      </c>
      <c r="N8" s="10">
        <v>0</v>
      </c>
      <c r="O8" s="10">
        <v>2.2</v>
      </c>
      <c r="P8" s="10">
        <v>0.44</v>
      </c>
      <c r="Q8" s="10">
        <v>0</v>
      </c>
      <c r="R8" s="10">
        <v>2</v>
      </c>
      <c r="S8" s="10">
        <v>0</v>
      </c>
      <c r="T8" s="10">
        <v>1.56</v>
      </c>
      <c r="U8" s="10">
        <v>0</v>
      </c>
      <c r="V8" s="10">
        <v>3</v>
      </c>
    </row>
    <row r="9" spans="1:22" s="1" customFormat="1" ht="13.5">
      <c r="A9" s="12" t="s">
        <v>17</v>
      </c>
      <c r="B9" s="9" t="s">
        <v>17</v>
      </c>
      <c r="C9" s="10">
        <v>0</v>
      </c>
      <c r="D9" s="10">
        <v>0</v>
      </c>
      <c r="E9" s="10">
        <v>0</v>
      </c>
      <c r="F9" s="10">
        <v>0</v>
      </c>
      <c r="G9" s="10">
        <v>0</v>
      </c>
      <c r="H9" s="10">
        <v>0</v>
      </c>
      <c r="I9" s="10">
        <v>0</v>
      </c>
      <c r="J9" s="10">
        <v>0</v>
      </c>
      <c r="K9" s="10">
        <v>0</v>
      </c>
      <c r="L9" s="10">
        <v>0</v>
      </c>
      <c r="M9" s="10">
        <v>0</v>
      </c>
      <c r="N9" s="10">
        <v>0</v>
      </c>
      <c r="O9" s="10">
        <v>4.31</v>
      </c>
      <c r="P9" s="10">
        <v>0.86</v>
      </c>
      <c r="Q9" s="10">
        <v>0</v>
      </c>
      <c r="R9" s="10">
        <v>3</v>
      </c>
      <c r="S9" s="10">
        <v>0</v>
      </c>
      <c r="T9" s="10">
        <v>2.14</v>
      </c>
      <c r="U9" s="10">
        <v>0</v>
      </c>
      <c r="V9" s="10">
        <v>3</v>
      </c>
    </row>
    <row r="10" spans="1:22" s="1" customFormat="1" ht="13.5">
      <c r="A10" s="12" t="s">
        <v>18</v>
      </c>
      <c r="B10" s="9" t="s">
        <v>18</v>
      </c>
      <c r="C10" s="10">
        <v>0</v>
      </c>
      <c r="D10" s="10">
        <v>0</v>
      </c>
      <c r="E10" s="10">
        <v>0</v>
      </c>
      <c r="F10" s="10">
        <v>0</v>
      </c>
      <c r="G10" s="10">
        <v>0</v>
      </c>
      <c r="H10" s="10">
        <v>0</v>
      </c>
      <c r="I10" s="10">
        <v>0</v>
      </c>
      <c r="J10" s="10">
        <v>0</v>
      </c>
      <c r="K10" s="10">
        <v>0</v>
      </c>
      <c r="L10" s="10">
        <v>0</v>
      </c>
      <c r="M10" s="10">
        <v>0</v>
      </c>
      <c r="N10" s="10">
        <v>0</v>
      </c>
      <c r="O10" s="10">
        <v>36.56</v>
      </c>
      <c r="P10" s="10">
        <v>7.31</v>
      </c>
      <c r="Q10" s="10">
        <v>0</v>
      </c>
      <c r="R10" s="10">
        <v>19</v>
      </c>
      <c r="S10" s="10">
        <v>0</v>
      </c>
      <c r="T10" s="10">
        <v>11.69</v>
      </c>
      <c r="U10" s="10">
        <v>0</v>
      </c>
      <c r="V10" s="10">
        <v>12</v>
      </c>
    </row>
    <row r="11" spans="1:22" s="1" customFormat="1" ht="13.5">
      <c r="A11" s="12" t="s">
        <v>19</v>
      </c>
      <c r="B11" s="9" t="s">
        <v>19</v>
      </c>
      <c r="C11" s="10">
        <v>0</v>
      </c>
      <c r="D11" s="10">
        <v>0</v>
      </c>
      <c r="E11" s="10">
        <v>0</v>
      </c>
      <c r="F11" s="10">
        <v>0</v>
      </c>
      <c r="G11" s="10">
        <v>0</v>
      </c>
      <c r="H11" s="10">
        <v>0</v>
      </c>
      <c r="I11" s="10">
        <v>0</v>
      </c>
      <c r="J11" s="10">
        <v>0</v>
      </c>
      <c r="K11" s="10">
        <v>0</v>
      </c>
      <c r="L11" s="10">
        <v>0</v>
      </c>
      <c r="M11" s="10">
        <v>0</v>
      </c>
      <c r="N11" s="10">
        <v>0</v>
      </c>
      <c r="O11" s="10">
        <v>9.79</v>
      </c>
      <c r="P11" s="10">
        <v>1.96</v>
      </c>
      <c r="Q11" s="10">
        <v>0</v>
      </c>
      <c r="R11" s="10">
        <v>5</v>
      </c>
      <c r="S11" s="10">
        <v>0</v>
      </c>
      <c r="T11" s="10">
        <v>3.04</v>
      </c>
      <c r="U11" s="10">
        <v>0</v>
      </c>
      <c r="V11" s="10">
        <v>5</v>
      </c>
    </row>
    <row r="12" spans="1:22" s="1" customFormat="1" ht="13.5">
      <c r="A12" s="12" t="s">
        <v>20</v>
      </c>
      <c r="B12" s="9" t="s">
        <v>20</v>
      </c>
      <c r="C12" s="10">
        <v>13.24</v>
      </c>
      <c r="D12" s="10">
        <v>1.83</v>
      </c>
      <c r="E12" s="10">
        <v>5</v>
      </c>
      <c r="F12" s="10">
        <v>7</v>
      </c>
      <c r="G12" s="10">
        <v>18.24</v>
      </c>
      <c r="H12" s="10">
        <v>8.83</v>
      </c>
      <c r="I12" s="10">
        <v>6</v>
      </c>
      <c r="J12" s="10">
        <v>2</v>
      </c>
      <c r="K12" s="10">
        <v>24.24</v>
      </c>
      <c r="L12" s="10">
        <v>10.83</v>
      </c>
      <c r="M12" s="10">
        <v>52.65</v>
      </c>
      <c r="N12" s="10">
        <v>10.53</v>
      </c>
      <c r="O12" s="10">
        <v>18.2</v>
      </c>
      <c r="P12" s="10">
        <v>3.64</v>
      </c>
      <c r="Q12" s="10">
        <v>5</v>
      </c>
      <c r="R12" s="10">
        <v>0</v>
      </c>
      <c r="S12" s="10">
        <v>18.71</v>
      </c>
      <c r="T12" s="10">
        <v>7.19</v>
      </c>
      <c r="U12" s="10">
        <v>12</v>
      </c>
      <c r="V12" s="10">
        <v>7</v>
      </c>
    </row>
    <row r="13" spans="1:22" s="1" customFormat="1" ht="13.5">
      <c r="A13" s="12" t="s">
        <v>21</v>
      </c>
      <c r="B13" s="9" t="s">
        <v>21</v>
      </c>
      <c r="C13" s="10">
        <v>176.92</v>
      </c>
      <c r="D13" s="10">
        <v>24.08</v>
      </c>
      <c r="E13" s="10">
        <v>10</v>
      </c>
      <c r="F13" s="10">
        <v>10</v>
      </c>
      <c r="G13" s="10">
        <v>186.92</v>
      </c>
      <c r="H13" s="10">
        <v>34.08</v>
      </c>
      <c r="I13" s="10">
        <v>59</v>
      </c>
      <c r="J13" s="10">
        <v>19</v>
      </c>
      <c r="K13" s="10">
        <v>245.92</v>
      </c>
      <c r="L13" s="10">
        <v>53.08</v>
      </c>
      <c r="M13" s="10">
        <v>232</v>
      </c>
      <c r="N13" s="10">
        <v>92.8</v>
      </c>
      <c r="O13" s="10">
        <v>42.24</v>
      </c>
      <c r="P13" s="10">
        <v>16.89</v>
      </c>
      <c r="Q13" s="10">
        <v>40</v>
      </c>
      <c r="R13" s="10">
        <v>0</v>
      </c>
      <c r="S13" s="10">
        <v>193.12</v>
      </c>
      <c r="T13" s="10">
        <v>36.19</v>
      </c>
      <c r="U13" s="10">
        <v>70</v>
      </c>
      <c r="V13" s="10">
        <v>25</v>
      </c>
    </row>
    <row r="14" spans="1:22" s="1" customFormat="1" ht="13.5">
      <c r="A14" s="12" t="s">
        <v>22</v>
      </c>
      <c r="B14" s="9" t="s">
        <v>22</v>
      </c>
      <c r="C14" s="10">
        <v>121.77</v>
      </c>
      <c r="D14" s="10">
        <v>28.52</v>
      </c>
      <c r="E14" s="10">
        <v>60</v>
      </c>
      <c r="F14" s="10">
        <v>10</v>
      </c>
      <c r="G14" s="10">
        <v>181.77</v>
      </c>
      <c r="H14" s="10">
        <v>38.52</v>
      </c>
      <c r="I14" s="10">
        <v>61</v>
      </c>
      <c r="J14" s="10">
        <v>22</v>
      </c>
      <c r="K14" s="10">
        <v>242.77</v>
      </c>
      <c r="L14" s="10">
        <v>60.52</v>
      </c>
      <c r="M14" s="10">
        <v>205.95</v>
      </c>
      <c r="N14" s="10">
        <v>123.57</v>
      </c>
      <c r="O14" s="10">
        <v>38.37</v>
      </c>
      <c r="P14" s="10">
        <v>23.02</v>
      </c>
      <c r="Q14" s="10">
        <v>50</v>
      </c>
      <c r="R14" s="10">
        <v>0</v>
      </c>
      <c r="S14" s="10">
        <v>169.2</v>
      </c>
      <c r="T14" s="10">
        <v>37.5</v>
      </c>
      <c r="U14" s="10">
        <v>115</v>
      </c>
      <c r="V14" s="10">
        <v>35</v>
      </c>
    </row>
    <row r="15" spans="1:22" s="1" customFormat="1" ht="13.5">
      <c r="A15" s="12" t="s">
        <v>23</v>
      </c>
      <c r="B15" s="9" t="s">
        <v>23</v>
      </c>
      <c r="C15" s="10">
        <v>154.14</v>
      </c>
      <c r="D15" s="10">
        <v>16.79</v>
      </c>
      <c r="E15" s="10">
        <v>0</v>
      </c>
      <c r="F15" s="10">
        <v>10</v>
      </c>
      <c r="G15" s="10">
        <v>154.14</v>
      </c>
      <c r="H15" s="10">
        <v>26.79</v>
      </c>
      <c r="I15" s="10">
        <v>22</v>
      </c>
      <c r="J15" s="10">
        <v>11</v>
      </c>
      <c r="K15" s="10">
        <v>176.14</v>
      </c>
      <c r="L15" s="10">
        <v>37.79</v>
      </c>
      <c r="M15" s="10">
        <v>44.6</v>
      </c>
      <c r="N15" s="10">
        <v>26.76</v>
      </c>
      <c r="O15" s="10">
        <v>18.31</v>
      </c>
      <c r="P15" s="10">
        <v>10.98</v>
      </c>
      <c r="Q15" s="10">
        <v>15</v>
      </c>
      <c r="R15" s="10">
        <v>0</v>
      </c>
      <c r="S15" s="10">
        <v>164.38</v>
      </c>
      <c r="T15" s="10">
        <v>26.81</v>
      </c>
      <c r="U15" s="10">
        <v>20</v>
      </c>
      <c r="V15" s="10">
        <v>15</v>
      </c>
    </row>
    <row r="16" spans="1:22" s="1" customFormat="1" ht="13.5">
      <c r="A16" s="12" t="s">
        <v>24</v>
      </c>
      <c r="B16" s="9" t="s">
        <v>24</v>
      </c>
      <c r="C16" s="10">
        <v>259.38</v>
      </c>
      <c r="D16" s="10">
        <v>39.63</v>
      </c>
      <c r="E16" s="10">
        <v>0</v>
      </c>
      <c r="F16" s="10">
        <v>0</v>
      </c>
      <c r="G16" s="10">
        <v>259.38</v>
      </c>
      <c r="H16" s="10">
        <v>39.63</v>
      </c>
      <c r="I16" s="10">
        <v>72</v>
      </c>
      <c r="J16" s="10">
        <v>30</v>
      </c>
      <c r="K16" s="10">
        <v>331.38</v>
      </c>
      <c r="L16" s="10">
        <v>69.63</v>
      </c>
      <c r="M16" s="10">
        <v>148.8</v>
      </c>
      <c r="N16" s="10">
        <v>119.04</v>
      </c>
      <c r="O16" s="10">
        <v>27.83</v>
      </c>
      <c r="P16" s="10">
        <v>22.26</v>
      </c>
      <c r="Q16" s="10">
        <v>50</v>
      </c>
      <c r="R16" s="10">
        <v>0</v>
      </c>
      <c r="S16" s="10">
        <v>262.34</v>
      </c>
      <c r="T16" s="10">
        <v>47.37</v>
      </c>
      <c r="U16" s="10">
        <v>110</v>
      </c>
      <c r="V16" s="10">
        <v>35</v>
      </c>
    </row>
    <row r="17" spans="1:22" s="1" customFormat="1" ht="13.5">
      <c r="A17" s="12" t="s">
        <v>25</v>
      </c>
      <c r="B17" s="9" t="s">
        <v>25</v>
      </c>
      <c r="C17" s="10">
        <v>388.73</v>
      </c>
      <c r="D17" s="10">
        <v>61.38</v>
      </c>
      <c r="E17" s="10">
        <v>0</v>
      </c>
      <c r="F17" s="10">
        <v>0</v>
      </c>
      <c r="G17" s="10">
        <v>388.73</v>
      </c>
      <c r="H17" s="10">
        <v>61.38</v>
      </c>
      <c r="I17" s="10">
        <v>94</v>
      </c>
      <c r="J17" s="10">
        <v>44</v>
      </c>
      <c r="K17" s="10">
        <v>482.73</v>
      </c>
      <c r="L17" s="10">
        <v>105.38</v>
      </c>
      <c r="M17" s="10">
        <v>196.35</v>
      </c>
      <c r="N17" s="10">
        <v>157.08</v>
      </c>
      <c r="O17" s="10">
        <v>36.79</v>
      </c>
      <c r="P17" s="10">
        <v>29.43</v>
      </c>
      <c r="Q17" s="10">
        <v>40</v>
      </c>
      <c r="R17" s="10">
        <v>0</v>
      </c>
      <c r="S17" s="10">
        <v>365.65</v>
      </c>
      <c r="T17" s="10">
        <v>75.95</v>
      </c>
      <c r="U17" s="10">
        <v>130</v>
      </c>
      <c r="V17" s="10">
        <v>35</v>
      </c>
    </row>
    <row r="18" spans="1:22" s="1" customFormat="1" ht="13.5">
      <c r="A18" s="12" t="s">
        <v>26</v>
      </c>
      <c r="B18" s="9" t="s">
        <v>26</v>
      </c>
      <c r="C18" s="10">
        <v>314.3</v>
      </c>
      <c r="D18" s="10">
        <v>19.15</v>
      </c>
      <c r="E18" s="10">
        <v>100</v>
      </c>
      <c r="F18" s="10">
        <v>13</v>
      </c>
      <c r="G18" s="10">
        <v>414.3</v>
      </c>
      <c r="H18" s="10">
        <v>32.15</v>
      </c>
      <c r="I18" s="10">
        <v>135</v>
      </c>
      <c r="J18" s="10">
        <v>13</v>
      </c>
      <c r="K18" s="10">
        <v>549.3</v>
      </c>
      <c r="L18" s="10">
        <v>45.15</v>
      </c>
      <c r="M18" s="10">
        <v>740</v>
      </c>
      <c r="N18" s="10">
        <v>296</v>
      </c>
      <c r="O18" s="10">
        <v>66.13</v>
      </c>
      <c r="P18" s="10">
        <v>26.45</v>
      </c>
      <c r="Q18" s="10">
        <v>140</v>
      </c>
      <c r="R18" s="10">
        <v>23</v>
      </c>
      <c r="S18" s="10">
        <v>393.3</v>
      </c>
      <c r="T18" s="10">
        <v>41.7</v>
      </c>
      <c r="U18" s="10">
        <v>270</v>
      </c>
      <c r="V18" s="10">
        <v>35</v>
      </c>
    </row>
    <row r="19" spans="1:22" s="1" customFormat="1" ht="13.5">
      <c r="A19" s="12" t="s">
        <v>27</v>
      </c>
      <c r="B19" s="9" t="s">
        <v>126</v>
      </c>
      <c r="C19" s="10">
        <v>141.24</v>
      </c>
      <c r="D19" s="10">
        <v>7.83</v>
      </c>
      <c r="E19" s="10">
        <v>0</v>
      </c>
      <c r="F19" s="10">
        <v>10</v>
      </c>
      <c r="G19" s="10">
        <v>141.24</v>
      </c>
      <c r="H19" s="10">
        <v>17.83</v>
      </c>
      <c r="I19" s="10">
        <v>22</v>
      </c>
      <c r="J19" s="10">
        <v>3</v>
      </c>
      <c r="K19" s="10">
        <v>163.24</v>
      </c>
      <c r="L19" s="10">
        <v>20.83</v>
      </c>
      <c r="M19" s="10">
        <v>91.9</v>
      </c>
      <c r="N19" s="10">
        <v>36.76</v>
      </c>
      <c r="O19" s="10">
        <v>43.89</v>
      </c>
      <c r="P19" s="10">
        <v>17.55</v>
      </c>
      <c r="Q19" s="10">
        <v>0</v>
      </c>
      <c r="R19" s="10">
        <v>24</v>
      </c>
      <c r="S19" s="10">
        <v>126.48</v>
      </c>
      <c r="T19" s="10">
        <v>27.28</v>
      </c>
      <c r="U19" s="10">
        <v>30</v>
      </c>
      <c r="V19" s="10">
        <v>25</v>
      </c>
    </row>
    <row r="20" spans="1:22" s="1" customFormat="1" ht="13.5">
      <c r="A20" s="12" t="s">
        <v>28</v>
      </c>
      <c r="B20" s="9" t="s">
        <v>28</v>
      </c>
      <c r="C20" s="10">
        <v>0</v>
      </c>
      <c r="D20" s="10">
        <v>0</v>
      </c>
      <c r="E20" s="10">
        <v>0</v>
      </c>
      <c r="F20" s="10">
        <v>0</v>
      </c>
      <c r="G20" s="10">
        <v>0</v>
      </c>
      <c r="H20" s="10">
        <v>0</v>
      </c>
      <c r="I20" s="10">
        <v>0</v>
      </c>
      <c r="J20" s="10">
        <v>0</v>
      </c>
      <c r="K20" s="10">
        <v>0</v>
      </c>
      <c r="L20" s="10">
        <v>0</v>
      </c>
      <c r="M20" s="10">
        <v>0</v>
      </c>
      <c r="N20" s="10">
        <v>0</v>
      </c>
      <c r="O20" s="10">
        <v>5.8</v>
      </c>
      <c r="P20" s="10">
        <v>2.32</v>
      </c>
      <c r="Q20" s="10">
        <v>0</v>
      </c>
      <c r="R20" s="10">
        <v>7</v>
      </c>
      <c r="S20" s="10">
        <v>0</v>
      </c>
      <c r="T20" s="10">
        <v>4.68</v>
      </c>
      <c r="U20" s="10">
        <v>0</v>
      </c>
      <c r="V20" s="10">
        <v>4</v>
      </c>
    </row>
    <row r="21" spans="1:22" s="1" customFormat="1" ht="13.5">
      <c r="A21" s="11" t="s">
        <v>127</v>
      </c>
      <c r="B21" s="9" t="s">
        <v>29</v>
      </c>
      <c r="C21" s="10">
        <v>1804.45</v>
      </c>
      <c r="D21" s="10">
        <v>150.91</v>
      </c>
      <c r="E21" s="10">
        <v>1155</v>
      </c>
      <c r="F21" s="10">
        <v>186</v>
      </c>
      <c r="G21" s="10">
        <v>2959.45</v>
      </c>
      <c r="H21" s="10">
        <v>336.91</v>
      </c>
      <c r="I21" s="10">
        <f aca="true" t="shared" si="2" ref="I21:V21">SUM(I22:I29)</f>
        <v>1344</v>
      </c>
      <c r="J21" s="10">
        <f t="shared" si="2"/>
        <v>143</v>
      </c>
      <c r="K21" s="10">
        <f t="shared" si="2"/>
        <v>4303.45</v>
      </c>
      <c r="L21" s="10">
        <f t="shared" si="2"/>
        <v>479.90999999999997</v>
      </c>
      <c r="M21" s="10">
        <f t="shared" si="2"/>
        <v>2715.45</v>
      </c>
      <c r="N21" s="10">
        <f t="shared" si="2"/>
        <v>1738.0499999999997</v>
      </c>
      <c r="O21" s="10">
        <f t="shared" si="2"/>
        <v>304.78000000000003</v>
      </c>
      <c r="P21" s="10">
        <f t="shared" si="2"/>
        <v>205.60000000000002</v>
      </c>
      <c r="Q21" s="10">
        <f t="shared" si="2"/>
        <v>1470</v>
      </c>
      <c r="R21" s="10">
        <f t="shared" si="2"/>
        <v>113</v>
      </c>
      <c r="S21" s="10">
        <f t="shared" si="2"/>
        <v>4035.4000000000005</v>
      </c>
      <c r="T21" s="10">
        <f t="shared" si="2"/>
        <v>387.31000000000006</v>
      </c>
      <c r="U21" s="10">
        <f t="shared" si="2"/>
        <v>1383</v>
      </c>
      <c r="V21" s="10">
        <f t="shared" si="2"/>
        <v>274</v>
      </c>
    </row>
    <row r="22" spans="1:22" s="1" customFormat="1" ht="13.5">
      <c r="A22" s="12" t="s">
        <v>128</v>
      </c>
      <c r="B22" s="9" t="s">
        <v>15</v>
      </c>
      <c r="C22" s="10">
        <v>879.9</v>
      </c>
      <c r="D22" s="10">
        <v>31.2</v>
      </c>
      <c r="E22" s="10">
        <v>0</v>
      </c>
      <c r="F22" s="10">
        <v>0</v>
      </c>
      <c r="G22" s="10">
        <v>879.9</v>
      </c>
      <c r="H22" s="10">
        <v>31.2</v>
      </c>
      <c r="I22" s="10">
        <v>892</v>
      </c>
      <c r="J22" s="10">
        <v>42</v>
      </c>
      <c r="K22" s="10">
        <v>1771.9</v>
      </c>
      <c r="L22" s="10">
        <v>73.2</v>
      </c>
      <c r="M22" s="10">
        <v>208.6</v>
      </c>
      <c r="N22" s="10">
        <v>125.16</v>
      </c>
      <c r="O22" s="10">
        <v>5.49</v>
      </c>
      <c r="P22" s="10">
        <v>3.3</v>
      </c>
      <c r="Q22" s="10">
        <v>0</v>
      </c>
      <c r="R22" s="10">
        <v>0</v>
      </c>
      <c r="S22" s="10">
        <v>1646.74</v>
      </c>
      <c r="T22" s="10">
        <v>69.9</v>
      </c>
      <c r="U22" s="10">
        <v>0</v>
      </c>
      <c r="V22" s="10">
        <v>0</v>
      </c>
    </row>
    <row r="23" spans="1:22" s="1" customFormat="1" ht="13.5">
      <c r="A23" s="12" t="s">
        <v>129</v>
      </c>
      <c r="B23" s="9" t="s">
        <v>30</v>
      </c>
      <c r="C23" s="10">
        <v>87.2</v>
      </c>
      <c r="D23" s="10">
        <v>19.48</v>
      </c>
      <c r="E23" s="10">
        <v>70</v>
      </c>
      <c r="F23" s="10">
        <v>12</v>
      </c>
      <c r="G23" s="10">
        <v>157.2</v>
      </c>
      <c r="H23" s="10">
        <v>31.48</v>
      </c>
      <c r="I23" s="10">
        <v>52</v>
      </c>
      <c r="J23" s="10">
        <v>14</v>
      </c>
      <c r="K23" s="10">
        <v>209.2</v>
      </c>
      <c r="L23" s="10">
        <v>45.48</v>
      </c>
      <c r="M23" s="10">
        <v>186.95</v>
      </c>
      <c r="N23" s="10">
        <v>112.17</v>
      </c>
      <c r="O23" s="10">
        <v>31.8</v>
      </c>
      <c r="P23" s="10">
        <v>19.08</v>
      </c>
      <c r="Q23" s="10">
        <v>80</v>
      </c>
      <c r="R23" s="10">
        <v>5</v>
      </c>
      <c r="S23" s="10">
        <v>177.03</v>
      </c>
      <c r="T23" s="10">
        <v>31.4</v>
      </c>
      <c r="U23" s="10">
        <v>100</v>
      </c>
      <c r="V23" s="10">
        <v>25</v>
      </c>
    </row>
    <row r="24" spans="1:22" s="1" customFormat="1" ht="13.5">
      <c r="A24" s="13" t="s">
        <v>130</v>
      </c>
      <c r="B24" s="9" t="s">
        <v>31</v>
      </c>
      <c r="C24" s="10">
        <v>130.63</v>
      </c>
      <c r="D24" s="10">
        <v>8.4</v>
      </c>
      <c r="E24" s="10">
        <v>30</v>
      </c>
      <c r="F24" s="10">
        <v>15</v>
      </c>
      <c r="G24" s="10">
        <v>160.63</v>
      </c>
      <c r="H24" s="10">
        <v>23.4</v>
      </c>
      <c r="I24" s="10">
        <v>46</v>
      </c>
      <c r="J24" s="10">
        <v>8</v>
      </c>
      <c r="K24" s="10">
        <v>206.63</v>
      </c>
      <c r="L24" s="10">
        <v>31.4</v>
      </c>
      <c r="M24" s="10">
        <v>147.3</v>
      </c>
      <c r="N24" s="10">
        <v>88.38</v>
      </c>
      <c r="O24" s="10">
        <v>33.67</v>
      </c>
      <c r="P24" s="10">
        <v>20.21</v>
      </c>
      <c r="Q24" s="10">
        <v>30</v>
      </c>
      <c r="R24" s="10">
        <v>21</v>
      </c>
      <c r="S24" s="10">
        <v>148.25</v>
      </c>
      <c r="T24" s="10">
        <v>32.19</v>
      </c>
      <c r="U24" s="10">
        <v>80</v>
      </c>
      <c r="V24" s="10">
        <v>30</v>
      </c>
    </row>
    <row r="25" spans="1:22" s="1" customFormat="1" ht="13.5">
      <c r="A25" s="13" t="s">
        <v>131</v>
      </c>
      <c r="B25" s="9" t="s">
        <v>32</v>
      </c>
      <c r="C25" s="10">
        <v>173.64</v>
      </c>
      <c r="D25" s="10">
        <v>13.76</v>
      </c>
      <c r="E25" s="10">
        <v>90</v>
      </c>
      <c r="F25" s="10">
        <v>20</v>
      </c>
      <c r="G25" s="10">
        <v>263.64</v>
      </c>
      <c r="H25" s="10">
        <v>33.76</v>
      </c>
      <c r="I25" s="10">
        <v>100</v>
      </c>
      <c r="J25" s="10">
        <v>13</v>
      </c>
      <c r="K25" s="10">
        <v>363.64</v>
      </c>
      <c r="L25" s="10">
        <v>46.76</v>
      </c>
      <c r="M25" s="10">
        <v>318.35</v>
      </c>
      <c r="N25" s="10">
        <v>191.01</v>
      </c>
      <c r="O25" s="10">
        <v>41.52</v>
      </c>
      <c r="P25" s="10">
        <v>24.92</v>
      </c>
      <c r="Q25" s="10">
        <v>100</v>
      </c>
      <c r="R25" s="10">
        <v>17</v>
      </c>
      <c r="S25" s="10">
        <v>272.63</v>
      </c>
      <c r="T25" s="10">
        <v>38.84</v>
      </c>
      <c r="U25" s="10">
        <v>180</v>
      </c>
      <c r="V25" s="10">
        <v>35</v>
      </c>
    </row>
    <row r="26" spans="1:22" s="1" customFormat="1" ht="13.5">
      <c r="A26" s="13" t="s">
        <v>132</v>
      </c>
      <c r="B26" s="9" t="s">
        <v>33</v>
      </c>
      <c r="C26" s="10">
        <v>325.59</v>
      </c>
      <c r="D26" s="10">
        <v>30.48</v>
      </c>
      <c r="E26" s="10">
        <v>500</v>
      </c>
      <c r="F26" s="10">
        <v>33</v>
      </c>
      <c r="G26" s="10">
        <v>825.59</v>
      </c>
      <c r="H26" s="10">
        <v>63.48</v>
      </c>
      <c r="I26" s="10">
        <v>131</v>
      </c>
      <c r="J26" s="10">
        <v>25</v>
      </c>
      <c r="K26" s="10">
        <v>956.59</v>
      </c>
      <c r="L26" s="10">
        <v>88.48</v>
      </c>
      <c r="M26" s="10">
        <v>1176.85</v>
      </c>
      <c r="N26" s="10">
        <v>706.11</v>
      </c>
      <c r="O26" s="10">
        <v>68.7</v>
      </c>
      <c r="P26" s="10">
        <v>41.22</v>
      </c>
      <c r="Q26" s="10">
        <v>750</v>
      </c>
      <c r="R26" s="10">
        <v>17</v>
      </c>
      <c r="S26" s="10">
        <v>1000.48</v>
      </c>
      <c r="T26" s="10">
        <v>64.26</v>
      </c>
      <c r="U26" s="10">
        <v>550</v>
      </c>
      <c r="V26" s="10">
        <v>55</v>
      </c>
    </row>
    <row r="27" spans="1:22" s="1" customFormat="1" ht="13.5">
      <c r="A27" s="13" t="s">
        <v>133</v>
      </c>
      <c r="B27" s="9" t="s">
        <v>134</v>
      </c>
      <c r="C27" s="10">
        <v>3.87</v>
      </c>
      <c r="D27" s="10">
        <v>-0.22</v>
      </c>
      <c r="E27" s="10">
        <v>15</v>
      </c>
      <c r="F27" s="10">
        <v>2</v>
      </c>
      <c r="G27" s="10">
        <v>18.87</v>
      </c>
      <c r="H27" s="10">
        <v>1.78</v>
      </c>
      <c r="I27" s="10">
        <v>5</v>
      </c>
      <c r="J27" s="10">
        <v>0</v>
      </c>
      <c r="K27" s="10">
        <v>23.87</v>
      </c>
      <c r="L27" s="10">
        <v>1.78</v>
      </c>
      <c r="M27" s="10">
        <v>22.45</v>
      </c>
      <c r="N27" s="10">
        <v>13.47</v>
      </c>
      <c r="O27" s="10">
        <v>3.18</v>
      </c>
      <c r="P27" s="10">
        <v>1.9</v>
      </c>
      <c r="Q27" s="10">
        <v>20</v>
      </c>
      <c r="R27" s="10">
        <v>3.5</v>
      </c>
      <c r="S27" s="10">
        <v>30.4</v>
      </c>
      <c r="T27" s="10">
        <v>3.38</v>
      </c>
      <c r="U27" s="10">
        <v>13</v>
      </c>
      <c r="V27" s="10">
        <v>3</v>
      </c>
    </row>
    <row r="28" spans="1:22" s="1" customFormat="1" ht="13.5">
      <c r="A28" s="13" t="s">
        <v>135</v>
      </c>
      <c r="B28" s="9" t="s">
        <v>35</v>
      </c>
      <c r="C28" s="10">
        <v>128.68</v>
      </c>
      <c r="D28" s="10">
        <v>3.01</v>
      </c>
      <c r="E28" s="10">
        <v>0</v>
      </c>
      <c r="F28" s="10">
        <v>3</v>
      </c>
      <c r="G28" s="10">
        <v>128.68</v>
      </c>
      <c r="H28" s="10">
        <v>6.01</v>
      </c>
      <c r="I28" s="10">
        <v>22</v>
      </c>
      <c r="J28" s="10">
        <v>2</v>
      </c>
      <c r="K28" s="10">
        <v>150.68</v>
      </c>
      <c r="L28" s="10">
        <v>8.01</v>
      </c>
      <c r="M28" s="10">
        <v>111.05</v>
      </c>
      <c r="N28" s="10">
        <v>66.63</v>
      </c>
      <c r="O28" s="10">
        <v>6.83</v>
      </c>
      <c r="P28" s="10">
        <v>4.1</v>
      </c>
      <c r="Q28" s="10">
        <v>40</v>
      </c>
      <c r="R28" s="10">
        <v>2.5</v>
      </c>
      <c r="S28" s="10">
        <v>124.05</v>
      </c>
      <c r="T28" s="10">
        <v>6.41</v>
      </c>
      <c r="U28" s="10">
        <v>60</v>
      </c>
      <c r="V28" s="10">
        <v>6</v>
      </c>
    </row>
    <row r="29" spans="1:22" s="1" customFormat="1" ht="13.5">
      <c r="A29" s="13" t="s">
        <v>136</v>
      </c>
      <c r="B29" s="9" t="s">
        <v>36</v>
      </c>
      <c r="C29" s="10">
        <v>74.94</v>
      </c>
      <c r="D29" s="10">
        <v>44.8</v>
      </c>
      <c r="E29" s="10">
        <v>450</v>
      </c>
      <c r="F29" s="10">
        <v>101</v>
      </c>
      <c r="G29" s="10">
        <v>524.94</v>
      </c>
      <c r="H29" s="10">
        <v>145.8</v>
      </c>
      <c r="I29" s="10">
        <v>96</v>
      </c>
      <c r="J29" s="10">
        <v>39</v>
      </c>
      <c r="K29" s="10">
        <v>620.94</v>
      </c>
      <c r="L29" s="10">
        <v>184.8</v>
      </c>
      <c r="M29" s="10">
        <v>543.9</v>
      </c>
      <c r="N29" s="10">
        <v>435.12</v>
      </c>
      <c r="O29" s="10">
        <v>113.59</v>
      </c>
      <c r="P29" s="10">
        <v>90.87</v>
      </c>
      <c r="Q29" s="10">
        <v>450</v>
      </c>
      <c r="R29" s="10">
        <v>47</v>
      </c>
      <c r="S29" s="10">
        <v>635.82</v>
      </c>
      <c r="T29" s="10">
        <v>140.93</v>
      </c>
      <c r="U29" s="10">
        <v>400</v>
      </c>
      <c r="V29" s="10">
        <v>120</v>
      </c>
    </row>
    <row r="30" spans="1:22" s="1" customFormat="1" ht="13.5">
      <c r="A30" s="14" t="s">
        <v>137</v>
      </c>
      <c r="B30" s="9" t="s">
        <v>37</v>
      </c>
      <c r="C30" s="10">
        <v>4363.91</v>
      </c>
      <c r="D30" s="10">
        <v>702.46</v>
      </c>
      <c r="E30" s="10">
        <v>230</v>
      </c>
      <c r="F30" s="10">
        <v>68</v>
      </c>
      <c r="G30" s="10">
        <v>4593.91</v>
      </c>
      <c r="H30" s="10">
        <v>770.46</v>
      </c>
      <c r="I30" s="10">
        <f aca="true" t="shared" si="3" ref="I30:V30">SUM(I31:I43)</f>
        <v>1397</v>
      </c>
      <c r="J30" s="10">
        <f t="shared" si="3"/>
        <v>517</v>
      </c>
      <c r="K30" s="10">
        <f t="shared" si="3"/>
        <v>5990.910000000001</v>
      </c>
      <c r="L30" s="10">
        <f t="shared" si="3"/>
        <v>1287.46</v>
      </c>
      <c r="M30" s="10">
        <f t="shared" si="3"/>
        <v>3297.45</v>
      </c>
      <c r="N30" s="10">
        <f t="shared" si="3"/>
        <v>2511.81</v>
      </c>
      <c r="O30" s="10">
        <f t="shared" si="3"/>
        <v>424.07</v>
      </c>
      <c r="P30" s="10">
        <f t="shared" si="3"/>
        <v>327.65000000000003</v>
      </c>
      <c r="Q30" s="10">
        <f t="shared" si="3"/>
        <v>400</v>
      </c>
      <c r="R30" s="10">
        <f t="shared" si="3"/>
        <v>6</v>
      </c>
      <c r="S30" s="10">
        <f t="shared" si="3"/>
        <v>3879.1</v>
      </c>
      <c r="T30" s="10">
        <f t="shared" si="3"/>
        <v>965.81</v>
      </c>
      <c r="U30" s="10">
        <f t="shared" si="3"/>
        <v>2340</v>
      </c>
      <c r="V30" s="10">
        <f t="shared" si="3"/>
        <v>405</v>
      </c>
    </row>
    <row r="31" spans="1:22" s="1" customFormat="1" ht="13.5">
      <c r="A31" s="12" t="s">
        <v>138</v>
      </c>
      <c r="B31" s="9" t="s">
        <v>15</v>
      </c>
      <c r="C31" s="10">
        <v>0</v>
      </c>
      <c r="D31" s="10">
        <v>0</v>
      </c>
      <c r="E31" s="10">
        <v>0</v>
      </c>
      <c r="F31" s="10">
        <v>0</v>
      </c>
      <c r="G31" s="10">
        <v>0</v>
      </c>
      <c r="H31" s="10">
        <v>0</v>
      </c>
      <c r="I31" s="10">
        <v>0</v>
      </c>
      <c r="J31" s="10">
        <v>0</v>
      </c>
      <c r="K31" s="10">
        <v>0</v>
      </c>
      <c r="L31" s="10">
        <v>0</v>
      </c>
      <c r="M31" s="10">
        <v>0</v>
      </c>
      <c r="N31" s="10">
        <v>0</v>
      </c>
      <c r="O31" s="10">
        <v>0.51</v>
      </c>
      <c r="P31" s="10">
        <v>0.31</v>
      </c>
      <c r="Q31" s="10">
        <v>0</v>
      </c>
      <c r="R31" s="10">
        <v>1</v>
      </c>
      <c r="S31" s="10">
        <v>0</v>
      </c>
      <c r="T31" s="10">
        <v>0.69</v>
      </c>
      <c r="U31" s="10">
        <v>0</v>
      </c>
      <c r="V31" s="10">
        <v>2</v>
      </c>
    </row>
    <row r="32" spans="1:22" s="1" customFormat="1" ht="13.5">
      <c r="A32" s="13" t="s">
        <v>139</v>
      </c>
      <c r="B32" s="9" t="s">
        <v>39</v>
      </c>
      <c r="C32" s="10">
        <v>176.46</v>
      </c>
      <c r="D32" s="10">
        <v>36.83</v>
      </c>
      <c r="E32" s="10">
        <v>0</v>
      </c>
      <c r="F32" s="10">
        <v>0</v>
      </c>
      <c r="G32" s="10">
        <v>176.46</v>
      </c>
      <c r="H32" s="10">
        <v>36.83</v>
      </c>
      <c r="I32" s="10">
        <v>45</v>
      </c>
      <c r="J32" s="10">
        <v>17</v>
      </c>
      <c r="K32" s="10">
        <v>221.46</v>
      </c>
      <c r="L32" s="10">
        <v>53.83</v>
      </c>
      <c r="M32" s="10">
        <v>83.1</v>
      </c>
      <c r="N32" s="10">
        <v>66.48</v>
      </c>
      <c r="O32" s="10">
        <v>12.39</v>
      </c>
      <c r="P32" s="10">
        <v>9.91</v>
      </c>
      <c r="Q32" s="10">
        <v>0</v>
      </c>
      <c r="R32" s="10">
        <v>0</v>
      </c>
      <c r="S32" s="10">
        <v>154.98</v>
      </c>
      <c r="T32" s="10">
        <v>43.92</v>
      </c>
      <c r="U32" s="10">
        <v>55</v>
      </c>
      <c r="V32" s="10">
        <v>12</v>
      </c>
    </row>
    <row r="33" spans="1:22" s="1" customFormat="1" ht="13.5">
      <c r="A33" s="13" t="s">
        <v>140</v>
      </c>
      <c r="B33" s="9" t="s">
        <v>38</v>
      </c>
      <c r="C33" s="10">
        <v>42.62</v>
      </c>
      <c r="D33" s="10">
        <v>1.9</v>
      </c>
      <c r="E33" s="10">
        <v>0</v>
      </c>
      <c r="F33" s="10">
        <v>3</v>
      </c>
      <c r="G33" s="10">
        <v>42.62</v>
      </c>
      <c r="H33" s="10">
        <v>4.9</v>
      </c>
      <c r="I33" s="10">
        <v>8</v>
      </c>
      <c r="J33" s="10">
        <v>2</v>
      </c>
      <c r="K33" s="10">
        <v>50.62</v>
      </c>
      <c r="L33" s="10">
        <v>6.9</v>
      </c>
      <c r="M33" s="10">
        <v>18.05</v>
      </c>
      <c r="N33" s="10">
        <v>10.83</v>
      </c>
      <c r="O33" s="10">
        <v>6.44</v>
      </c>
      <c r="P33" s="10">
        <v>3.86</v>
      </c>
      <c r="Q33" s="10">
        <v>0</v>
      </c>
      <c r="R33" s="10">
        <v>3</v>
      </c>
      <c r="S33" s="10">
        <v>39.79</v>
      </c>
      <c r="T33" s="10">
        <v>6.04</v>
      </c>
      <c r="U33" s="10">
        <v>5</v>
      </c>
      <c r="V33" s="10">
        <v>6</v>
      </c>
    </row>
    <row r="34" spans="1:22" s="1" customFormat="1" ht="13.5">
      <c r="A34" s="13" t="s">
        <v>141</v>
      </c>
      <c r="B34" s="9" t="s">
        <v>40</v>
      </c>
      <c r="C34" s="10">
        <v>142.24</v>
      </c>
      <c r="D34" s="10">
        <v>28.73</v>
      </c>
      <c r="E34" s="10">
        <v>0</v>
      </c>
      <c r="F34" s="10">
        <v>0</v>
      </c>
      <c r="G34" s="10">
        <v>142.24</v>
      </c>
      <c r="H34" s="10">
        <v>28.73</v>
      </c>
      <c r="I34" s="10">
        <v>34</v>
      </c>
      <c r="J34" s="10">
        <v>24</v>
      </c>
      <c r="K34" s="10">
        <v>176.24</v>
      </c>
      <c r="L34" s="10">
        <v>52.73</v>
      </c>
      <c r="M34" s="10">
        <v>74.85</v>
      </c>
      <c r="N34" s="10">
        <v>59.88</v>
      </c>
      <c r="O34" s="10">
        <v>22.14</v>
      </c>
      <c r="P34" s="10">
        <v>17.71</v>
      </c>
      <c r="Q34" s="10">
        <v>0</v>
      </c>
      <c r="R34" s="10">
        <v>0</v>
      </c>
      <c r="S34" s="10">
        <v>116.36</v>
      </c>
      <c r="T34" s="10">
        <v>35.02</v>
      </c>
      <c r="U34" s="10">
        <v>40</v>
      </c>
      <c r="V34" s="10">
        <v>30</v>
      </c>
    </row>
    <row r="35" spans="1:22" s="1" customFormat="1" ht="13.5">
      <c r="A35" s="13" t="s">
        <v>142</v>
      </c>
      <c r="B35" s="9" t="s">
        <v>41</v>
      </c>
      <c r="C35" s="10">
        <v>474.99</v>
      </c>
      <c r="D35" s="10">
        <v>80.3</v>
      </c>
      <c r="E35" s="10">
        <v>0</v>
      </c>
      <c r="F35" s="10">
        <v>0</v>
      </c>
      <c r="G35" s="10">
        <v>474.99</v>
      </c>
      <c r="H35" s="10">
        <v>80.3</v>
      </c>
      <c r="I35" s="10">
        <v>130</v>
      </c>
      <c r="J35" s="10">
        <v>60</v>
      </c>
      <c r="K35" s="10">
        <v>604.99</v>
      </c>
      <c r="L35" s="10">
        <v>140.3</v>
      </c>
      <c r="M35" s="10">
        <v>283.2</v>
      </c>
      <c r="N35" s="10">
        <v>226.56</v>
      </c>
      <c r="O35" s="10">
        <v>30.95</v>
      </c>
      <c r="P35" s="10">
        <v>24.76</v>
      </c>
      <c r="Q35" s="10">
        <v>50</v>
      </c>
      <c r="R35" s="10">
        <v>0</v>
      </c>
      <c r="S35" s="10">
        <v>428.43</v>
      </c>
      <c r="T35" s="10">
        <v>115.54</v>
      </c>
      <c r="U35" s="10">
        <v>200</v>
      </c>
      <c r="V35" s="10">
        <v>20</v>
      </c>
    </row>
    <row r="36" spans="1:22" s="1" customFormat="1" ht="13.5">
      <c r="A36" s="13" t="s">
        <v>143</v>
      </c>
      <c r="B36" s="9" t="s">
        <v>42</v>
      </c>
      <c r="C36" s="10">
        <v>935.31</v>
      </c>
      <c r="D36" s="10">
        <v>129.73</v>
      </c>
      <c r="E36" s="10">
        <v>15</v>
      </c>
      <c r="F36" s="10">
        <v>10</v>
      </c>
      <c r="G36" s="10">
        <v>950.31</v>
      </c>
      <c r="H36" s="10">
        <v>139.73</v>
      </c>
      <c r="I36" s="10">
        <v>262</v>
      </c>
      <c r="J36" s="10">
        <v>96</v>
      </c>
      <c r="K36" s="10">
        <v>1212.31</v>
      </c>
      <c r="L36" s="10">
        <v>235.73</v>
      </c>
      <c r="M36" s="10">
        <v>590.85</v>
      </c>
      <c r="N36" s="10">
        <v>472.68</v>
      </c>
      <c r="O36" s="10">
        <v>79.32</v>
      </c>
      <c r="P36" s="10">
        <v>63.46</v>
      </c>
      <c r="Q36" s="10">
        <v>0</v>
      </c>
      <c r="R36" s="10">
        <v>0</v>
      </c>
      <c r="S36" s="10">
        <v>739.63</v>
      </c>
      <c r="T36" s="10">
        <v>172.27</v>
      </c>
      <c r="U36" s="10">
        <v>400</v>
      </c>
      <c r="V36" s="10">
        <v>65</v>
      </c>
    </row>
    <row r="37" spans="1:22" s="1" customFormat="1" ht="13.5">
      <c r="A37" s="13" t="s">
        <v>144</v>
      </c>
      <c r="B37" s="9" t="s">
        <v>43</v>
      </c>
      <c r="C37" s="10">
        <v>477.76</v>
      </c>
      <c r="D37" s="10">
        <v>65.3</v>
      </c>
      <c r="E37" s="10">
        <v>100</v>
      </c>
      <c r="F37" s="10">
        <v>15</v>
      </c>
      <c r="G37" s="10">
        <v>577.76</v>
      </c>
      <c r="H37" s="10">
        <v>80.3</v>
      </c>
      <c r="I37" s="10">
        <v>210</v>
      </c>
      <c r="J37" s="10">
        <v>55</v>
      </c>
      <c r="K37" s="10">
        <v>787.76</v>
      </c>
      <c r="L37" s="10">
        <v>135.3</v>
      </c>
      <c r="M37" s="10">
        <v>575.45</v>
      </c>
      <c r="N37" s="10">
        <v>460.36</v>
      </c>
      <c r="O37" s="10">
        <v>67.12</v>
      </c>
      <c r="P37" s="10">
        <v>53.7</v>
      </c>
      <c r="Q37" s="10">
        <v>200</v>
      </c>
      <c r="R37" s="10">
        <v>2</v>
      </c>
      <c r="S37" s="10">
        <v>527.4</v>
      </c>
      <c r="T37" s="10">
        <v>83.6</v>
      </c>
      <c r="U37" s="10">
        <v>460</v>
      </c>
      <c r="V37" s="10">
        <v>75</v>
      </c>
    </row>
    <row r="38" spans="1:22" s="1" customFormat="1" ht="13.5">
      <c r="A38" s="13" t="s">
        <v>145</v>
      </c>
      <c r="B38" s="9" t="s">
        <v>45</v>
      </c>
      <c r="C38" s="10">
        <v>312.24</v>
      </c>
      <c r="D38" s="10">
        <v>27.69</v>
      </c>
      <c r="E38" s="10">
        <v>25</v>
      </c>
      <c r="F38" s="10">
        <v>15</v>
      </c>
      <c r="G38" s="10">
        <v>337.24</v>
      </c>
      <c r="H38" s="10">
        <v>42.69</v>
      </c>
      <c r="I38" s="10">
        <v>100</v>
      </c>
      <c r="J38" s="10">
        <v>22</v>
      </c>
      <c r="K38" s="10">
        <v>437.24</v>
      </c>
      <c r="L38" s="10">
        <v>64.69</v>
      </c>
      <c r="M38" s="10">
        <v>253.65</v>
      </c>
      <c r="N38" s="10">
        <v>202.92</v>
      </c>
      <c r="O38" s="10">
        <v>28.64</v>
      </c>
      <c r="P38" s="10">
        <v>22.91</v>
      </c>
      <c r="Q38" s="10">
        <v>50</v>
      </c>
      <c r="R38" s="10">
        <v>0</v>
      </c>
      <c r="S38" s="10">
        <v>284.32</v>
      </c>
      <c r="T38" s="10">
        <v>41.78</v>
      </c>
      <c r="U38" s="10">
        <v>220</v>
      </c>
      <c r="V38" s="10">
        <v>35</v>
      </c>
    </row>
    <row r="39" spans="1:22" s="1" customFormat="1" ht="13.5">
      <c r="A39" s="13" t="s">
        <v>146</v>
      </c>
      <c r="B39" s="9" t="s">
        <v>44</v>
      </c>
      <c r="C39" s="10">
        <v>745.7</v>
      </c>
      <c r="D39" s="10">
        <v>154.72</v>
      </c>
      <c r="E39" s="10">
        <v>20</v>
      </c>
      <c r="F39" s="10">
        <v>0</v>
      </c>
      <c r="G39" s="10">
        <v>765.7</v>
      </c>
      <c r="H39" s="10">
        <v>154.72</v>
      </c>
      <c r="I39" s="10">
        <v>235</v>
      </c>
      <c r="J39" s="10">
        <v>110</v>
      </c>
      <c r="K39" s="10">
        <v>1000.7</v>
      </c>
      <c r="L39" s="10">
        <v>264.72</v>
      </c>
      <c r="M39" s="10">
        <v>493.1</v>
      </c>
      <c r="N39" s="10">
        <v>394.48</v>
      </c>
      <c r="O39" s="10">
        <v>67.85</v>
      </c>
      <c r="P39" s="10">
        <v>54.28</v>
      </c>
      <c r="Q39" s="10">
        <v>0</v>
      </c>
      <c r="R39" s="10">
        <v>0</v>
      </c>
      <c r="S39" s="10">
        <v>606.22</v>
      </c>
      <c r="T39" s="10">
        <v>210.44</v>
      </c>
      <c r="U39" s="10">
        <v>360</v>
      </c>
      <c r="V39" s="10">
        <v>60</v>
      </c>
    </row>
    <row r="40" spans="1:22" s="1" customFormat="1" ht="13.5">
      <c r="A40" s="13" t="s">
        <v>147</v>
      </c>
      <c r="B40" s="9" t="s">
        <v>46</v>
      </c>
      <c r="C40" s="10">
        <v>194.29</v>
      </c>
      <c r="D40" s="10">
        <v>18.83</v>
      </c>
      <c r="E40" s="10">
        <v>15</v>
      </c>
      <c r="F40" s="10">
        <v>15</v>
      </c>
      <c r="G40" s="10">
        <v>209.29</v>
      </c>
      <c r="H40" s="10">
        <v>33.83</v>
      </c>
      <c r="I40" s="10">
        <v>72</v>
      </c>
      <c r="J40" s="10">
        <v>24</v>
      </c>
      <c r="K40" s="10">
        <v>281.29</v>
      </c>
      <c r="L40" s="10">
        <v>57.83</v>
      </c>
      <c r="M40" s="10">
        <v>135.25</v>
      </c>
      <c r="N40" s="10">
        <v>108.2</v>
      </c>
      <c r="O40" s="10">
        <v>21.41</v>
      </c>
      <c r="P40" s="10">
        <v>17.13</v>
      </c>
      <c r="Q40" s="10">
        <v>20</v>
      </c>
      <c r="R40" s="10">
        <v>0</v>
      </c>
      <c r="S40" s="10">
        <v>193.09</v>
      </c>
      <c r="T40" s="10">
        <v>40.7</v>
      </c>
      <c r="U40" s="10">
        <v>110</v>
      </c>
      <c r="V40" s="10">
        <v>25</v>
      </c>
    </row>
    <row r="41" spans="1:22" s="1" customFormat="1" ht="13.5">
      <c r="A41" s="13" t="s">
        <v>148</v>
      </c>
      <c r="B41" s="9" t="s">
        <v>47</v>
      </c>
      <c r="C41" s="10">
        <v>305.1</v>
      </c>
      <c r="D41" s="10">
        <v>54.82</v>
      </c>
      <c r="E41" s="10">
        <v>15</v>
      </c>
      <c r="F41" s="10">
        <v>0</v>
      </c>
      <c r="G41" s="10">
        <v>320.1</v>
      </c>
      <c r="H41" s="10">
        <v>54.82</v>
      </c>
      <c r="I41" s="10">
        <v>102</v>
      </c>
      <c r="J41" s="10">
        <v>41</v>
      </c>
      <c r="K41" s="10">
        <v>422.1</v>
      </c>
      <c r="L41" s="10">
        <v>95.82</v>
      </c>
      <c r="M41" s="10">
        <v>204.15</v>
      </c>
      <c r="N41" s="10">
        <v>163.32</v>
      </c>
      <c r="O41" s="10">
        <v>28.01</v>
      </c>
      <c r="P41" s="10">
        <v>22.41</v>
      </c>
      <c r="Q41" s="10">
        <v>0</v>
      </c>
      <c r="R41" s="10">
        <v>0</v>
      </c>
      <c r="S41" s="10">
        <v>258.78</v>
      </c>
      <c r="T41" s="10">
        <v>73.41</v>
      </c>
      <c r="U41" s="10">
        <v>150</v>
      </c>
      <c r="V41" s="10">
        <v>30</v>
      </c>
    </row>
    <row r="42" spans="1:22" s="1" customFormat="1" ht="13.5">
      <c r="A42" s="13" t="s">
        <v>149</v>
      </c>
      <c r="B42" s="9" t="s">
        <v>48</v>
      </c>
      <c r="C42" s="10">
        <v>333.98</v>
      </c>
      <c r="D42" s="10">
        <v>88.09</v>
      </c>
      <c r="E42" s="10">
        <v>40</v>
      </c>
      <c r="F42" s="10">
        <v>0</v>
      </c>
      <c r="G42" s="10">
        <v>373.98</v>
      </c>
      <c r="H42" s="10">
        <v>88.09</v>
      </c>
      <c r="I42" s="10">
        <v>123</v>
      </c>
      <c r="J42" s="10">
        <v>55</v>
      </c>
      <c r="K42" s="10">
        <v>496.98</v>
      </c>
      <c r="L42" s="10">
        <v>143.09</v>
      </c>
      <c r="M42" s="10">
        <v>279.45</v>
      </c>
      <c r="N42" s="10">
        <v>223.56</v>
      </c>
      <c r="O42" s="10">
        <v>33.72</v>
      </c>
      <c r="P42" s="10">
        <v>26.98</v>
      </c>
      <c r="Q42" s="10">
        <v>50</v>
      </c>
      <c r="R42" s="10">
        <v>0</v>
      </c>
      <c r="S42" s="10">
        <v>323.42</v>
      </c>
      <c r="T42" s="10">
        <v>116.11</v>
      </c>
      <c r="U42" s="10">
        <v>220</v>
      </c>
      <c r="V42" s="10">
        <v>30</v>
      </c>
    </row>
    <row r="43" spans="1:22" s="1" customFormat="1" ht="13.5">
      <c r="A43" s="13" t="s">
        <v>150</v>
      </c>
      <c r="B43" s="9" t="s">
        <v>49</v>
      </c>
      <c r="C43" s="10">
        <v>223.22</v>
      </c>
      <c r="D43" s="10">
        <v>15.52</v>
      </c>
      <c r="E43" s="10">
        <v>0</v>
      </c>
      <c r="F43" s="10">
        <v>10</v>
      </c>
      <c r="G43" s="10">
        <v>223.22</v>
      </c>
      <c r="H43" s="10">
        <v>25.52</v>
      </c>
      <c r="I43" s="10">
        <v>76</v>
      </c>
      <c r="J43" s="10">
        <v>11</v>
      </c>
      <c r="K43" s="10">
        <v>299.22</v>
      </c>
      <c r="L43" s="10">
        <v>36.52</v>
      </c>
      <c r="M43" s="10">
        <v>306.35</v>
      </c>
      <c r="N43" s="10">
        <v>122.54</v>
      </c>
      <c r="O43" s="10">
        <v>25.57</v>
      </c>
      <c r="P43" s="10">
        <v>10.23</v>
      </c>
      <c r="Q43" s="10">
        <v>30</v>
      </c>
      <c r="R43" s="10">
        <v>0</v>
      </c>
      <c r="S43" s="10">
        <v>206.68</v>
      </c>
      <c r="T43" s="10">
        <v>26.29</v>
      </c>
      <c r="U43" s="10">
        <v>120</v>
      </c>
      <c r="V43" s="10">
        <v>15</v>
      </c>
    </row>
    <row r="44" spans="1:22" s="1" customFormat="1" ht="13.5">
      <c r="A44" s="14" t="s">
        <v>151</v>
      </c>
      <c r="B44" s="9" t="s">
        <v>50</v>
      </c>
      <c r="C44" s="10">
        <v>2973.5</v>
      </c>
      <c r="D44" s="10">
        <v>234.66</v>
      </c>
      <c r="E44" s="10">
        <v>1121</v>
      </c>
      <c r="F44" s="10">
        <v>211</v>
      </c>
      <c r="G44" s="10">
        <v>4094.5</v>
      </c>
      <c r="H44" s="10">
        <v>445.66</v>
      </c>
      <c r="I44" s="10">
        <f aca="true" t="shared" si="4" ref="I44:V44">SUM(I45:I58)</f>
        <v>919</v>
      </c>
      <c r="J44" s="10">
        <f t="shared" si="4"/>
        <v>233</v>
      </c>
      <c r="K44" s="10">
        <f t="shared" si="4"/>
        <v>5013.5</v>
      </c>
      <c r="L44" s="10">
        <f t="shared" si="4"/>
        <v>678.6599999999999</v>
      </c>
      <c r="M44" s="10">
        <f t="shared" si="4"/>
        <v>6404.049999999999</v>
      </c>
      <c r="N44" s="10">
        <f t="shared" si="4"/>
        <v>3089.33</v>
      </c>
      <c r="O44" s="10">
        <f t="shared" si="4"/>
        <v>949.0200000000001</v>
      </c>
      <c r="P44" s="10">
        <f t="shared" si="4"/>
        <v>440.26</v>
      </c>
      <c r="Q44" s="10">
        <f t="shared" si="4"/>
        <v>2446</v>
      </c>
      <c r="R44" s="10">
        <f t="shared" si="4"/>
        <v>444</v>
      </c>
      <c r="S44" s="10">
        <f t="shared" si="4"/>
        <v>4370.17</v>
      </c>
      <c r="T44" s="10">
        <f t="shared" si="4"/>
        <v>682.3999999999999</v>
      </c>
      <c r="U44" s="10">
        <f t="shared" si="4"/>
        <v>2966</v>
      </c>
      <c r="V44" s="10">
        <f t="shared" si="4"/>
        <v>640</v>
      </c>
    </row>
    <row r="45" spans="1:22" s="1" customFormat="1" ht="13.5">
      <c r="A45" s="13" t="s">
        <v>152</v>
      </c>
      <c r="B45" s="9" t="s">
        <v>15</v>
      </c>
      <c r="C45" s="10">
        <v>0</v>
      </c>
      <c r="D45" s="10">
        <v>0</v>
      </c>
      <c r="E45" s="10">
        <v>0</v>
      </c>
      <c r="F45" s="10">
        <v>0</v>
      </c>
      <c r="G45" s="10">
        <v>0</v>
      </c>
      <c r="H45" s="10">
        <v>0</v>
      </c>
      <c r="I45" s="10">
        <v>0</v>
      </c>
      <c r="J45" s="10">
        <v>0</v>
      </c>
      <c r="K45" s="10">
        <v>0</v>
      </c>
      <c r="L45" s="10">
        <v>0</v>
      </c>
      <c r="M45" s="10">
        <v>0</v>
      </c>
      <c r="N45" s="10">
        <v>0</v>
      </c>
      <c r="O45" s="10">
        <v>3.57</v>
      </c>
      <c r="P45" s="10">
        <v>0.71</v>
      </c>
      <c r="Q45" s="10">
        <v>0</v>
      </c>
      <c r="R45" s="10">
        <v>2</v>
      </c>
      <c r="S45" s="10">
        <v>0</v>
      </c>
      <c r="T45" s="10">
        <v>1.29</v>
      </c>
      <c r="U45" s="10">
        <v>0</v>
      </c>
      <c r="V45" s="10">
        <v>3</v>
      </c>
    </row>
    <row r="46" spans="1:22" s="1" customFormat="1" ht="13.5">
      <c r="A46" s="13" t="s">
        <v>153</v>
      </c>
      <c r="B46" s="9" t="s">
        <v>51</v>
      </c>
      <c r="C46" s="10">
        <v>5.64</v>
      </c>
      <c r="D46" s="10">
        <v>0</v>
      </c>
      <c r="E46" s="10">
        <v>0</v>
      </c>
      <c r="F46" s="10">
        <v>3</v>
      </c>
      <c r="G46" s="10">
        <v>5.64</v>
      </c>
      <c r="H46" s="10">
        <v>3</v>
      </c>
      <c r="I46" s="10">
        <v>1</v>
      </c>
      <c r="J46" s="10">
        <v>0</v>
      </c>
      <c r="K46" s="10">
        <v>6.64</v>
      </c>
      <c r="L46" s="10">
        <v>3</v>
      </c>
      <c r="M46" s="10">
        <v>0</v>
      </c>
      <c r="N46" s="10">
        <v>0</v>
      </c>
      <c r="O46" s="10">
        <v>26.63</v>
      </c>
      <c r="P46" s="10">
        <v>5.33</v>
      </c>
      <c r="Q46" s="10">
        <v>0</v>
      </c>
      <c r="R46" s="10">
        <v>11</v>
      </c>
      <c r="S46" s="10">
        <v>6.64</v>
      </c>
      <c r="T46" s="10">
        <v>8.67</v>
      </c>
      <c r="U46" s="10">
        <v>0</v>
      </c>
      <c r="V46" s="10">
        <v>7</v>
      </c>
    </row>
    <row r="47" spans="1:22" s="1" customFormat="1" ht="13.5">
      <c r="A47" s="13" t="s">
        <v>154</v>
      </c>
      <c r="B47" s="9" t="s">
        <v>52</v>
      </c>
      <c r="C47" s="10">
        <v>24.12</v>
      </c>
      <c r="D47" s="10">
        <v>-0.01</v>
      </c>
      <c r="E47" s="10">
        <v>0</v>
      </c>
      <c r="F47" s="10">
        <v>7</v>
      </c>
      <c r="G47" s="10">
        <v>24.12</v>
      </c>
      <c r="H47" s="10">
        <v>6.99</v>
      </c>
      <c r="I47" s="10">
        <v>4</v>
      </c>
      <c r="J47" s="10">
        <v>0</v>
      </c>
      <c r="K47" s="10">
        <v>28.12</v>
      </c>
      <c r="L47" s="10">
        <v>6.99</v>
      </c>
      <c r="M47" s="10">
        <v>41.9</v>
      </c>
      <c r="N47" s="10">
        <v>8.38</v>
      </c>
      <c r="O47" s="10">
        <v>24.98</v>
      </c>
      <c r="P47" s="10">
        <v>5</v>
      </c>
      <c r="Q47" s="10">
        <v>1</v>
      </c>
      <c r="R47" s="10">
        <v>6</v>
      </c>
      <c r="S47" s="10">
        <v>20.74</v>
      </c>
      <c r="T47" s="10">
        <v>7.99</v>
      </c>
      <c r="U47" s="10">
        <v>0</v>
      </c>
      <c r="V47" s="10">
        <v>7</v>
      </c>
    </row>
    <row r="48" spans="1:22" s="1" customFormat="1" ht="13.5">
      <c r="A48" s="13" t="s">
        <v>155</v>
      </c>
      <c r="B48" s="9" t="s">
        <v>53</v>
      </c>
      <c r="C48" s="10">
        <v>44.4</v>
      </c>
      <c r="D48" s="10">
        <v>1.4</v>
      </c>
      <c r="E48" s="10">
        <v>0</v>
      </c>
      <c r="F48" s="10">
        <v>2</v>
      </c>
      <c r="G48" s="10">
        <v>44.4</v>
      </c>
      <c r="H48" s="10">
        <v>3.4</v>
      </c>
      <c r="I48" s="10">
        <v>10</v>
      </c>
      <c r="J48" s="10">
        <v>2</v>
      </c>
      <c r="K48" s="10">
        <v>54.4</v>
      </c>
      <c r="L48" s="10">
        <v>5.4</v>
      </c>
      <c r="M48" s="10">
        <v>73.9</v>
      </c>
      <c r="N48" s="10">
        <v>14.78</v>
      </c>
      <c r="O48" s="10">
        <v>18.23</v>
      </c>
      <c r="P48" s="10">
        <v>3.64</v>
      </c>
      <c r="Q48" s="10">
        <v>5</v>
      </c>
      <c r="R48" s="10">
        <v>4</v>
      </c>
      <c r="S48" s="10">
        <v>44.62</v>
      </c>
      <c r="T48" s="10">
        <v>5.76</v>
      </c>
      <c r="U48" s="10">
        <v>15</v>
      </c>
      <c r="V48" s="10">
        <v>6</v>
      </c>
    </row>
    <row r="49" spans="1:22" s="1" customFormat="1" ht="13.5">
      <c r="A49" s="13" t="s">
        <v>156</v>
      </c>
      <c r="B49" s="9" t="s">
        <v>54</v>
      </c>
      <c r="C49" s="10">
        <v>62.88</v>
      </c>
      <c r="D49" s="10">
        <v>5.63</v>
      </c>
      <c r="E49" s="10">
        <v>15</v>
      </c>
      <c r="F49" s="10">
        <v>2</v>
      </c>
      <c r="G49" s="10">
        <v>77.88</v>
      </c>
      <c r="H49" s="10">
        <v>7.63</v>
      </c>
      <c r="I49" s="10">
        <v>37</v>
      </c>
      <c r="J49" s="10">
        <v>5</v>
      </c>
      <c r="K49" s="10">
        <v>114.88</v>
      </c>
      <c r="L49" s="10">
        <v>12.63</v>
      </c>
      <c r="M49" s="10">
        <v>344.85</v>
      </c>
      <c r="N49" s="10">
        <v>68.97</v>
      </c>
      <c r="O49" s="10">
        <v>31.32</v>
      </c>
      <c r="P49" s="10">
        <v>6.26</v>
      </c>
      <c r="Q49" s="10">
        <v>50</v>
      </c>
      <c r="R49" s="10">
        <v>4</v>
      </c>
      <c r="S49" s="10">
        <v>95.91</v>
      </c>
      <c r="T49" s="10">
        <v>10.37</v>
      </c>
      <c r="U49" s="10">
        <v>70</v>
      </c>
      <c r="V49" s="10">
        <v>10</v>
      </c>
    </row>
    <row r="50" spans="1:22" s="1" customFormat="1" ht="13.5">
      <c r="A50" s="13" t="s">
        <v>157</v>
      </c>
      <c r="B50" s="9" t="s">
        <v>55</v>
      </c>
      <c r="C50" s="10">
        <v>387.73</v>
      </c>
      <c r="D50" s="10">
        <v>21.69</v>
      </c>
      <c r="E50" s="10">
        <v>0</v>
      </c>
      <c r="F50" s="10">
        <v>0</v>
      </c>
      <c r="G50" s="10">
        <v>387.73</v>
      </c>
      <c r="H50" s="10">
        <v>21.69</v>
      </c>
      <c r="I50" s="10">
        <v>135</v>
      </c>
      <c r="J50" s="10">
        <v>13</v>
      </c>
      <c r="K50" s="10">
        <v>522.73</v>
      </c>
      <c r="L50" s="10">
        <v>34.69</v>
      </c>
      <c r="M50" s="10">
        <v>609.4</v>
      </c>
      <c r="N50" s="10">
        <v>243.76</v>
      </c>
      <c r="O50" s="10">
        <v>42.21</v>
      </c>
      <c r="P50" s="10">
        <v>16.88</v>
      </c>
      <c r="Q50" s="10">
        <v>80</v>
      </c>
      <c r="R50" s="10">
        <v>9</v>
      </c>
      <c r="S50" s="10">
        <v>358.97</v>
      </c>
      <c r="T50" s="10">
        <v>26.81</v>
      </c>
      <c r="U50" s="10">
        <v>240</v>
      </c>
      <c r="V50" s="10">
        <v>25</v>
      </c>
    </row>
    <row r="51" spans="1:22" s="1" customFormat="1" ht="13.5">
      <c r="A51" s="13" t="s">
        <v>158</v>
      </c>
      <c r="B51" s="9" t="s">
        <v>56</v>
      </c>
      <c r="C51" s="10">
        <v>635.6</v>
      </c>
      <c r="D51" s="10">
        <v>97.73</v>
      </c>
      <c r="E51" s="10">
        <v>800</v>
      </c>
      <c r="F51" s="10">
        <v>100</v>
      </c>
      <c r="G51" s="10">
        <v>1435.6</v>
      </c>
      <c r="H51" s="10">
        <v>197.73</v>
      </c>
      <c r="I51" s="10">
        <v>240</v>
      </c>
      <c r="J51" s="10">
        <v>119</v>
      </c>
      <c r="K51" s="10">
        <v>1675.6</v>
      </c>
      <c r="L51" s="10">
        <v>316.73</v>
      </c>
      <c r="M51" s="10">
        <v>1597.65</v>
      </c>
      <c r="N51" s="10">
        <v>1278.12</v>
      </c>
      <c r="O51" s="10">
        <v>212.74</v>
      </c>
      <c r="P51" s="10">
        <v>170.19</v>
      </c>
      <c r="Q51" s="10">
        <v>1150</v>
      </c>
      <c r="R51" s="10">
        <v>118</v>
      </c>
      <c r="S51" s="10">
        <v>1547.48</v>
      </c>
      <c r="T51" s="10">
        <v>264.54</v>
      </c>
      <c r="U51" s="10">
        <v>1270</v>
      </c>
      <c r="V51" s="10">
        <v>220</v>
      </c>
    </row>
    <row r="52" spans="1:22" s="1" customFormat="1" ht="13.5">
      <c r="A52" s="13" t="s">
        <v>159</v>
      </c>
      <c r="B52" s="9" t="s">
        <v>57</v>
      </c>
      <c r="C52" s="10">
        <v>617.53</v>
      </c>
      <c r="D52" s="10">
        <v>52.2</v>
      </c>
      <c r="E52" s="10">
        <v>0</v>
      </c>
      <c r="F52" s="10">
        <v>5</v>
      </c>
      <c r="G52" s="10">
        <v>617.53</v>
      </c>
      <c r="H52" s="10">
        <v>57.2</v>
      </c>
      <c r="I52" s="10">
        <v>154</v>
      </c>
      <c r="J52" s="10">
        <v>42</v>
      </c>
      <c r="K52" s="10">
        <v>771.53</v>
      </c>
      <c r="L52" s="10">
        <v>99.2</v>
      </c>
      <c r="M52" s="10">
        <v>292.5</v>
      </c>
      <c r="N52" s="10">
        <v>234</v>
      </c>
      <c r="O52" s="10">
        <v>48.22</v>
      </c>
      <c r="P52" s="10">
        <v>38.58</v>
      </c>
      <c r="Q52" s="10">
        <v>0</v>
      </c>
      <c r="R52" s="10">
        <v>0</v>
      </c>
      <c r="S52" s="10">
        <v>537.53</v>
      </c>
      <c r="T52" s="10">
        <v>60.62</v>
      </c>
      <c r="U52" s="10">
        <v>200</v>
      </c>
      <c r="V52" s="10">
        <v>60</v>
      </c>
    </row>
    <row r="53" spans="1:22" s="1" customFormat="1" ht="13.5">
      <c r="A53" s="13" t="s">
        <v>160</v>
      </c>
      <c r="B53" s="9" t="s">
        <v>58</v>
      </c>
      <c r="C53" s="10">
        <v>113.61</v>
      </c>
      <c r="D53" s="10">
        <v>9.02</v>
      </c>
      <c r="E53" s="10">
        <v>0</v>
      </c>
      <c r="F53" s="10">
        <v>25</v>
      </c>
      <c r="G53" s="10">
        <v>113.61</v>
      </c>
      <c r="H53" s="10">
        <v>34.02</v>
      </c>
      <c r="I53" s="10">
        <v>16</v>
      </c>
      <c r="J53" s="10">
        <v>6</v>
      </c>
      <c r="K53" s="10">
        <v>129.61</v>
      </c>
      <c r="L53" s="10">
        <v>40.02</v>
      </c>
      <c r="M53" s="10">
        <v>38.45</v>
      </c>
      <c r="N53" s="10">
        <v>30.76</v>
      </c>
      <c r="O53" s="10">
        <v>23.88</v>
      </c>
      <c r="P53" s="10">
        <v>19.1</v>
      </c>
      <c r="Q53" s="10">
        <v>0</v>
      </c>
      <c r="R53" s="10">
        <v>9</v>
      </c>
      <c r="S53" s="10">
        <v>98.85</v>
      </c>
      <c r="T53" s="10">
        <v>29.92</v>
      </c>
      <c r="U53" s="10">
        <v>20</v>
      </c>
      <c r="V53" s="10">
        <v>40</v>
      </c>
    </row>
    <row r="54" spans="1:22" s="1" customFormat="1" ht="13.5">
      <c r="A54" s="13" t="s">
        <v>161</v>
      </c>
      <c r="B54" s="9" t="s">
        <v>59</v>
      </c>
      <c r="C54" s="10">
        <v>6.53</v>
      </c>
      <c r="D54" s="10">
        <v>-0.11</v>
      </c>
      <c r="E54" s="10">
        <v>1</v>
      </c>
      <c r="F54" s="10">
        <v>20</v>
      </c>
      <c r="G54" s="10">
        <v>7.53</v>
      </c>
      <c r="H54" s="10">
        <v>19.89</v>
      </c>
      <c r="I54" s="10">
        <v>2</v>
      </c>
      <c r="J54" s="10">
        <v>0</v>
      </c>
      <c r="K54" s="10">
        <v>9.53</v>
      </c>
      <c r="L54" s="10">
        <v>19.89</v>
      </c>
      <c r="M54" s="10">
        <v>7.45</v>
      </c>
      <c r="N54" s="10">
        <v>1.49</v>
      </c>
      <c r="O54" s="10">
        <v>52.67</v>
      </c>
      <c r="P54" s="10">
        <v>10.54</v>
      </c>
      <c r="Q54" s="10">
        <v>0</v>
      </c>
      <c r="R54" s="10">
        <v>7</v>
      </c>
      <c r="S54" s="10">
        <v>8.04</v>
      </c>
      <c r="T54" s="10">
        <v>16.35</v>
      </c>
      <c r="U54" s="10">
        <v>1</v>
      </c>
      <c r="V54" s="10">
        <v>25</v>
      </c>
    </row>
    <row r="55" spans="1:22" s="1" customFormat="1" ht="13.5">
      <c r="A55" s="13" t="s">
        <v>162</v>
      </c>
      <c r="B55" s="9" t="s">
        <v>60</v>
      </c>
      <c r="C55" s="10">
        <v>306.88</v>
      </c>
      <c r="D55" s="10">
        <v>8.68</v>
      </c>
      <c r="E55" s="10">
        <v>50</v>
      </c>
      <c r="F55" s="10">
        <v>2</v>
      </c>
      <c r="G55" s="10">
        <v>356.88</v>
      </c>
      <c r="H55" s="10">
        <v>10.68</v>
      </c>
      <c r="I55" s="10">
        <v>130</v>
      </c>
      <c r="J55" s="10">
        <v>8</v>
      </c>
      <c r="K55" s="10">
        <v>486.88</v>
      </c>
      <c r="L55" s="10">
        <v>18.68</v>
      </c>
      <c r="M55" s="10">
        <v>1992.6</v>
      </c>
      <c r="N55" s="10">
        <v>398.52</v>
      </c>
      <c r="O55" s="10">
        <v>274.91</v>
      </c>
      <c r="P55" s="10">
        <v>54.99</v>
      </c>
      <c r="Q55" s="10">
        <v>500</v>
      </c>
      <c r="R55" s="10">
        <v>122</v>
      </c>
      <c r="S55" s="10">
        <v>588.36</v>
      </c>
      <c r="T55" s="10">
        <v>85.69</v>
      </c>
      <c r="U55" s="10">
        <v>380</v>
      </c>
      <c r="V55" s="10">
        <v>80</v>
      </c>
    </row>
    <row r="56" spans="1:22" s="1" customFormat="1" ht="13.5">
      <c r="A56" s="13" t="s">
        <v>163</v>
      </c>
      <c r="B56" s="9" t="s">
        <v>61</v>
      </c>
      <c r="C56" s="10">
        <v>705.75</v>
      </c>
      <c r="D56" s="10">
        <v>35.62</v>
      </c>
      <c r="E56" s="10">
        <v>255</v>
      </c>
      <c r="F56" s="10">
        <v>45</v>
      </c>
      <c r="G56" s="10">
        <v>960.75</v>
      </c>
      <c r="H56" s="10">
        <v>80.62</v>
      </c>
      <c r="I56" s="10">
        <v>159</v>
      </c>
      <c r="J56" s="10">
        <v>36</v>
      </c>
      <c r="K56" s="10">
        <v>1119.75</v>
      </c>
      <c r="L56" s="10">
        <v>116.62</v>
      </c>
      <c r="M56" s="10">
        <v>1242.05</v>
      </c>
      <c r="N56" s="10">
        <v>745.23</v>
      </c>
      <c r="O56" s="10">
        <v>167.61</v>
      </c>
      <c r="P56" s="10">
        <v>100.56</v>
      </c>
      <c r="Q56" s="10">
        <v>600</v>
      </c>
      <c r="R56" s="10">
        <v>134</v>
      </c>
      <c r="S56" s="10">
        <v>974.52</v>
      </c>
      <c r="T56" s="10">
        <v>150.06</v>
      </c>
      <c r="U56" s="10">
        <v>700</v>
      </c>
      <c r="V56" s="10">
        <v>140</v>
      </c>
    </row>
    <row r="57" spans="1:22" s="1" customFormat="1" ht="13.5">
      <c r="A57" s="13" t="s">
        <v>164</v>
      </c>
      <c r="B57" s="9" t="s">
        <v>62</v>
      </c>
      <c r="C57" s="10">
        <v>62.83</v>
      </c>
      <c r="D57" s="10">
        <v>2.81</v>
      </c>
      <c r="E57" s="10">
        <v>0</v>
      </c>
      <c r="F57" s="10">
        <v>0</v>
      </c>
      <c r="G57" s="10">
        <v>62.83</v>
      </c>
      <c r="H57" s="10">
        <v>2.81</v>
      </c>
      <c r="I57" s="10">
        <v>31</v>
      </c>
      <c r="J57" s="10">
        <v>2</v>
      </c>
      <c r="K57" s="10">
        <v>93.83</v>
      </c>
      <c r="L57" s="10">
        <v>4.81</v>
      </c>
      <c r="M57" s="10">
        <v>163.3</v>
      </c>
      <c r="N57" s="10">
        <v>65.32</v>
      </c>
      <c r="O57" s="10">
        <v>20.33</v>
      </c>
      <c r="P57" s="10">
        <v>8.14</v>
      </c>
      <c r="Q57" s="10">
        <v>60</v>
      </c>
      <c r="R57" s="10">
        <v>17</v>
      </c>
      <c r="S57" s="10">
        <v>88.51</v>
      </c>
      <c r="T57" s="10">
        <v>13.67</v>
      </c>
      <c r="U57" s="10">
        <v>70</v>
      </c>
      <c r="V57" s="10">
        <v>15</v>
      </c>
    </row>
    <row r="58" spans="1:22" s="1" customFormat="1" ht="13.5">
      <c r="A58" s="9" t="s">
        <v>165</v>
      </c>
      <c r="B58" s="9" t="s">
        <v>165</v>
      </c>
      <c r="C58" s="10">
        <v>0</v>
      </c>
      <c r="D58" s="10">
        <v>0</v>
      </c>
      <c r="E58" s="10">
        <v>0</v>
      </c>
      <c r="F58" s="10">
        <v>0</v>
      </c>
      <c r="G58" s="10">
        <v>0</v>
      </c>
      <c r="H58" s="10">
        <v>0</v>
      </c>
      <c r="I58" s="10">
        <v>0</v>
      </c>
      <c r="J58" s="10">
        <v>0</v>
      </c>
      <c r="K58" s="10">
        <v>0</v>
      </c>
      <c r="L58" s="10">
        <v>0</v>
      </c>
      <c r="M58" s="10">
        <v>0</v>
      </c>
      <c r="N58" s="10">
        <v>0</v>
      </c>
      <c r="O58" s="10">
        <v>1.72</v>
      </c>
      <c r="P58" s="10">
        <v>0.34</v>
      </c>
      <c r="Q58" s="10">
        <v>0</v>
      </c>
      <c r="R58" s="10">
        <v>1</v>
      </c>
      <c r="S58" s="10">
        <v>0</v>
      </c>
      <c r="T58" s="10">
        <v>0.66</v>
      </c>
      <c r="U58" s="10">
        <v>0</v>
      </c>
      <c r="V58" s="10">
        <v>2</v>
      </c>
    </row>
    <row r="59" spans="1:22" s="1" customFormat="1" ht="13.5">
      <c r="A59" s="14" t="s">
        <v>166</v>
      </c>
      <c r="B59" s="9" t="s">
        <v>63</v>
      </c>
      <c r="C59" s="10">
        <v>3402.7</v>
      </c>
      <c r="D59" s="10">
        <v>589.23</v>
      </c>
      <c r="E59" s="10">
        <v>418</v>
      </c>
      <c r="F59" s="10">
        <v>177</v>
      </c>
      <c r="G59" s="10">
        <v>3820.7</v>
      </c>
      <c r="H59" s="10">
        <v>766.23</v>
      </c>
      <c r="I59" s="10">
        <f aca="true" t="shared" si="5" ref="I59:V59">SUM(I60:I74)</f>
        <v>1173</v>
      </c>
      <c r="J59" s="10">
        <f t="shared" si="5"/>
        <v>409</v>
      </c>
      <c r="K59" s="10">
        <f t="shared" si="5"/>
        <v>4993.7</v>
      </c>
      <c r="L59" s="10">
        <f t="shared" si="5"/>
        <v>1175.23</v>
      </c>
      <c r="M59" s="10">
        <f t="shared" si="5"/>
        <v>2987.0499999999997</v>
      </c>
      <c r="N59" s="10">
        <f t="shared" si="5"/>
        <v>2180.6400000000003</v>
      </c>
      <c r="O59" s="10">
        <f t="shared" si="5"/>
        <v>544.7700000000001</v>
      </c>
      <c r="P59" s="10">
        <f t="shared" si="5"/>
        <v>386.6299999999999</v>
      </c>
      <c r="Q59" s="10">
        <f t="shared" si="5"/>
        <v>671</v>
      </c>
      <c r="R59" s="10">
        <f t="shared" si="5"/>
        <v>154</v>
      </c>
      <c r="S59" s="10">
        <f t="shared" si="5"/>
        <v>3484.0599999999995</v>
      </c>
      <c r="T59" s="10">
        <f t="shared" si="5"/>
        <v>942.6</v>
      </c>
      <c r="U59" s="10">
        <f t="shared" si="5"/>
        <v>2001</v>
      </c>
      <c r="V59" s="10">
        <f t="shared" si="5"/>
        <v>485</v>
      </c>
    </row>
    <row r="60" spans="1:22" s="1" customFormat="1" ht="13.5">
      <c r="A60" s="13" t="s">
        <v>167</v>
      </c>
      <c r="B60" s="9" t="s">
        <v>15</v>
      </c>
      <c r="C60" s="10">
        <v>0</v>
      </c>
      <c r="D60" s="10">
        <v>0</v>
      </c>
      <c r="E60" s="10">
        <v>0</v>
      </c>
      <c r="F60" s="10">
        <v>0</v>
      </c>
      <c r="G60" s="10">
        <v>0</v>
      </c>
      <c r="H60" s="10">
        <v>0</v>
      </c>
      <c r="I60" s="10">
        <v>0</v>
      </c>
      <c r="J60" s="10">
        <v>0</v>
      </c>
      <c r="K60" s="10">
        <v>0</v>
      </c>
      <c r="L60" s="10">
        <v>0</v>
      </c>
      <c r="M60" s="10">
        <v>0</v>
      </c>
      <c r="N60" s="10">
        <v>0</v>
      </c>
      <c r="O60" s="10">
        <v>8.39</v>
      </c>
      <c r="P60" s="10">
        <v>3.36</v>
      </c>
      <c r="Q60" s="10">
        <v>0</v>
      </c>
      <c r="R60" s="10">
        <v>9</v>
      </c>
      <c r="S60" s="10">
        <v>0</v>
      </c>
      <c r="T60" s="10">
        <v>5.64</v>
      </c>
      <c r="U60" s="10">
        <v>0</v>
      </c>
      <c r="V60" s="10">
        <v>6</v>
      </c>
    </row>
    <row r="61" spans="1:22" s="1" customFormat="1" ht="13.5">
      <c r="A61" s="13" t="s">
        <v>168</v>
      </c>
      <c r="B61" s="9" t="s">
        <v>64</v>
      </c>
      <c r="C61" s="10">
        <v>13.18</v>
      </c>
      <c r="D61" s="10">
        <v>2.91</v>
      </c>
      <c r="E61" s="10">
        <v>0</v>
      </c>
      <c r="F61" s="10">
        <v>10</v>
      </c>
      <c r="G61" s="10">
        <v>13.18</v>
      </c>
      <c r="H61" s="10">
        <v>12.91</v>
      </c>
      <c r="I61" s="10">
        <v>2</v>
      </c>
      <c r="J61" s="10">
        <v>2</v>
      </c>
      <c r="K61" s="10">
        <v>15.18</v>
      </c>
      <c r="L61" s="10">
        <v>14.91</v>
      </c>
      <c r="M61" s="10">
        <v>13.65</v>
      </c>
      <c r="N61" s="10">
        <v>5.46</v>
      </c>
      <c r="O61" s="10">
        <v>28.32</v>
      </c>
      <c r="P61" s="10">
        <v>11.33</v>
      </c>
      <c r="Q61" s="10">
        <v>1</v>
      </c>
      <c r="R61" s="10">
        <v>14</v>
      </c>
      <c r="S61" s="10">
        <v>10.72</v>
      </c>
      <c r="T61" s="10">
        <v>17.58</v>
      </c>
      <c r="U61" s="10">
        <v>6</v>
      </c>
      <c r="V61" s="10">
        <v>16</v>
      </c>
    </row>
    <row r="62" spans="1:22" s="1" customFormat="1" ht="13.5">
      <c r="A62" s="13" t="s">
        <v>169</v>
      </c>
      <c r="B62" s="9" t="s">
        <v>65</v>
      </c>
      <c r="C62" s="10">
        <v>109.34</v>
      </c>
      <c r="D62" s="10">
        <v>5.8</v>
      </c>
      <c r="E62" s="10">
        <v>0</v>
      </c>
      <c r="F62" s="10">
        <v>4</v>
      </c>
      <c r="G62" s="10">
        <v>109.34</v>
      </c>
      <c r="H62" s="10">
        <v>9.8</v>
      </c>
      <c r="I62" s="10">
        <v>30</v>
      </c>
      <c r="J62" s="10">
        <v>5</v>
      </c>
      <c r="K62" s="10">
        <v>139.34</v>
      </c>
      <c r="L62" s="10">
        <v>14.8</v>
      </c>
      <c r="M62" s="10">
        <v>135.45</v>
      </c>
      <c r="N62" s="10">
        <v>54.18</v>
      </c>
      <c r="O62" s="10">
        <v>17.91</v>
      </c>
      <c r="P62" s="10">
        <v>7.16</v>
      </c>
      <c r="Q62" s="10">
        <v>10</v>
      </c>
      <c r="R62" s="10">
        <v>4</v>
      </c>
      <c r="S62" s="10">
        <v>95.16</v>
      </c>
      <c r="T62" s="10">
        <v>11.64</v>
      </c>
      <c r="U62" s="10">
        <v>50</v>
      </c>
      <c r="V62" s="10">
        <v>12</v>
      </c>
    </row>
    <row r="63" spans="1:22" s="1" customFormat="1" ht="13.5">
      <c r="A63" s="13" t="s">
        <v>170</v>
      </c>
      <c r="B63" s="9" t="s">
        <v>66</v>
      </c>
      <c r="C63" s="10">
        <v>0</v>
      </c>
      <c r="D63" s="10">
        <v>0</v>
      </c>
      <c r="E63" s="10">
        <v>0</v>
      </c>
      <c r="F63" s="10">
        <v>0</v>
      </c>
      <c r="G63" s="10">
        <v>0</v>
      </c>
      <c r="H63" s="10">
        <v>0</v>
      </c>
      <c r="I63" s="10">
        <v>0</v>
      </c>
      <c r="J63" s="10">
        <v>0</v>
      </c>
      <c r="K63" s="10">
        <v>0</v>
      </c>
      <c r="L63" s="10">
        <v>0</v>
      </c>
      <c r="M63" s="10">
        <v>0</v>
      </c>
      <c r="N63" s="10">
        <v>0</v>
      </c>
      <c r="O63" s="10">
        <v>1.58</v>
      </c>
      <c r="P63" s="10">
        <v>0.63</v>
      </c>
      <c r="Q63" s="10">
        <v>0</v>
      </c>
      <c r="R63" s="10">
        <v>2</v>
      </c>
      <c r="S63" s="10">
        <v>0</v>
      </c>
      <c r="T63" s="10">
        <v>1.37</v>
      </c>
      <c r="U63" s="10">
        <v>0</v>
      </c>
      <c r="V63" s="10">
        <v>2</v>
      </c>
    </row>
    <row r="64" spans="1:22" s="1" customFormat="1" ht="13.5">
      <c r="A64" s="13" t="s">
        <v>171</v>
      </c>
      <c r="B64" s="9" t="s">
        <v>67</v>
      </c>
      <c r="C64" s="10">
        <v>402.03</v>
      </c>
      <c r="D64" s="10">
        <v>109.91</v>
      </c>
      <c r="E64" s="10">
        <v>100</v>
      </c>
      <c r="F64" s="10">
        <v>0</v>
      </c>
      <c r="G64" s="10">
        <v>502.03</v>
      </c>
      <c r="H64" s="10">
        <v>109.91</v>
      </c>
      <c r="I64" s="10">
        <v>192</v>
      </c>
      <c r="J64" s="10">
        <v>82</v>
      </c>
      <c r="K64" s="10">
        <v>694.03</v>
      </c>
      <c r="L64" s="10">
        <v>191.91</v>
      </c>
      <c r="M64" s="10">
        <v>381.2</v>
      </c>
      <c r="N64" s="10">
        <v>304.96</v>
      </c>
      <c r="O64" s="10">
        <v>73.21</v>
      </c>
      <c r="P64" s="10">
        <v>58.56</v>
      </c>
      <c r="Q64" s="10">
        <v>100</v>
      </c>
      <c r="R64" s="10">
        <v>0</v>
      </c>
      <c r="S64" s="10">
        <v>489.07</v>
      </c>
      <c r="T64" s="10">
        <v>133.35</v>
      </c>
      <c r="U64" s="10">
        <v>270</v>
      </c>
      <c r="V64" s="10">
        <v>75</v>
      </c>
    </row>
    <row r="65" spans="1:22" s="1" customFormat="1" ht="13.5">
      <c r="A65" s="13" t="s">
        <v>172</v>
      </c>
      <c r="B65" s="9" t="s">
        <v>68</v>
      </c>
      <c r="C65" s="10">
        <v>631.48</v>
      </c>
      <c r="D65" s="10">
        <v>67.19</v>
      </c>
      <c r="E65" s="10">
        <v>80</v>
      </c>
      <c r="F65" s="10">
        <v>25</v>
      </c>
      <c r="G65" s="10">
        <v>711.48</v>
      </c>
      <c r="H65" s="10">
        <v>92.19</v>
      </c>
      <c r="I65" s="10">
        <v>216</v>
      </c>
      <c r="J65" s="10">
        <v>39</v>
      </c>
      <c r="K65" s="10">
        <v>927.48</v>
      </c>
      <c r="L65" s="10">
        <v>131.19</v>
      </c>
      <c r="M65" s="10">
        <v>514.05</v>
      </c>
      <c r="N65" s="10">
        <v>411.24</v>
      </c>
      <c r="O65" s="10">
        <v>64.66</v>
      </c>
      <c r="P65" s="10">
        <v>51.72</v>
      </c>
      <c r="Q65" s="10">
        <v>100</v>
      </c>
      <c r="R65" s="10">
        <v>1</v>
      </c>
      <c r="S65" s="10">
        <v>616.24</v>
      </c>
      <c r="T65" s="10">
        <v>80.47</v>
      </c>
      <c r="U65" s="10">
        <v>380</v>
      </c>
      <c r="V65" s="10">
        <v>70</v>
      </c>
    </row>
    <row r="66" spans="1:22" s="1" customFormat="1" ht="13.5">
      <c r="A66" s="13" t="s">
        <v>173</v>
      </c>
      <c r="B66" s="9" t="s">
        <v>69</v>
      </c>
      <c r="C66" s="10">
        <v>493.96</v>
      </c>
      <c r="D66" s="10">
        <v>41.24</v>
      </c>
      <c r="E66" s="10">
        <v>50</v>
      </c>
      <c r="F66" s="10">
        <v>45</v>
      </c>
      <c r="G66" s="10">
        <v>543.96</v>
      </c>
      <c r="H66" s="10">
        <v>86.24</v>
      </c>
      <c r="I66" s="10">
        <v>157</v>
      </c>
      <c r="J66" s="10">
        <v>33</v>
      </c>
      <c r="K66" s="10">
        <v>700.96</v>
      </c>
      <c r="L66" s="10">
        <v>119.24</v>
      </c>
      <c r="M66" s="10">
        <v>408.5</v>
      </c>
      <c r="N66" s="10">
        <v>326.8</v>
      </c>
      <c r="O66" s="10">
        <v>104.33</v>
      </c>
      <c r="P66" s="10">
        <v>83.46</v>
      </c>
      <c r="Q66" s="10">
        <v>150</v>
      </c>
      <c r="R66" s="10">
        <v>94</v>
      </c>
      <c r="S66" s="10">
        <v>524.16</v>
      </c>
      <c r="T66" s="10">
        <v>129.78</v>
      </c>
      <c r="U66" s="10">
        <v>280</v>
      </c>
      <c r="V66" s="10">
        <v>105</v>
      </c>
    </row>
    <row r="67" spans="1:22" s="1" customFormat="1" ht="13.5">
      <c r="A67" s="13" t="s">
        <v>174</v>
      </c>
      <c r="B67" s="9" t="s">
        <v>70</v>
      </c>
      <c r="C67" s="10">
        <v>98.64</v>
      </c>
      <c r="D67" s="10">
        <v>12.9</v>
      </c>
      <c r="E67" s="10">
        <v>40</v>
      </c>
      <c r="F67" s="10">
        <v>15</v>
      </c>
      <c r="G67" s="10">
        <v>138.64</v>
      </c>
      <c r="H67" s="10">
        <v>27.9</v>
      </c>
      <c r="I67" s="10">
        <v>48</v>
      </c>
      <c r="J67" s="10">
        <v>14</v>
      </c>
      <c r="K67" s="10">
        <v>186.64</v>
      </c>
      <c r="L67" s="10">
        <v>41.9</v>
      </c>
      <c r="M67" s="10">
        <v>153.3</v>
      </c>
      <c r="N67" s="10">
        <v>91.98</v>
      </c>
      <c r="O67" s="10">
        <v>34.39</v>
      </c>
      <c r="P67" s="10">
        <v>20.63</v>
      </c>
      <c r="Q67" s="10">
        <v>50</v>
      </c>
      <c r="R67" s="10">
        <v>11</v>
      </c>
      <c r="S67" s="10">
        <v>144.66</v>
      </c>
      <c r="T67" s="10">
        <v>32.27</v>
      </c>
      <c r="U67" s="10">
        <v>80</v>
      </c>
      <c r="V67" s="10">
        <v>30</v>
      </c>
    </row>
    <row r="68" spans="1:22" s="1" customFormat="1" ht="13.5">
      <c r="A68" s="13" t="s">
        <v>175</v>
      </c>
      <c r="B68" s="9" t="s">
        <v>71</v>
      </c>
      <c r="C68" s="10">
        <v>2.47</v>
      </c>
      <c r="D68" s="10">
        <v>-0.15</v>
      </c>
      <c r="E68" s="10">
        <v>0</v>
      </c>
      <c r="F68" s="10">
        <v>10</v>
      </c>
      <c r="G68" s="10">
        <v>2.47</v>
      </c>
      <c r="H68" s="10">
        <v>9.85</v>
      </c>
      <c r="I68" s="10">
        <v>0</v>
      </c>
      <c r="J68" s="10">
        <v>0</v>
      </c>
      <c r="K68" s="10">
        <v>2.47</v>
      </c>
      <c r="L68" s="10">
        <v>9.85</v>
      </c>
      <c r="M68" s="10">
        <v>0.55</v>
      </c>
      <c r="N68" s="10">
        <v>0.44</v>
      </c>
      <c r="O68" s="10">
        <v>8.6</v>
      </c>
      <c r="P68" s="10">
        <v>6.88</v>
      </c>
      <c r="Q68" s="10">
        <v>0</v>
      </c>
      <c r="R68" s="10">
        <v>8</v>
      </c>
      <c r="S68" s="10">
        <v>2.03</v>
      </c>
      <c r="T68" s="10">
        <v>10.97</v>
      </c>
      <c r="U68" s="10">
        <v>0</v>
      </c>
      <c r="V68" s="10">
        <v>13</v>
      </c>
    </row>
    <row r="69" spans="1:22" s="1" customFormat="1" ht="13.5">
      <c r="A69" s="13" t="s">
        <v>176</v>
      </c>
      <c r="B69" s="9" t="s">
        <v>72</v>
      </c>
      <c r="C69" s="10">
        <v>596.47</v>
      </c>
      <c r="D69" s="10">
        <v>141.78</v>
      </c>
      <c r="E69" s="10">
        <v>80</v>
      </c>
      <c r="F69" s="10">
        <v>0</v>
      </c>
      <c r="G69" s="10">
        <v>676.47</v>
      </c>
      <c r="H69" s="10">
        <v>141.78</v>
      </c>
      <c r="I69" s="10">
        <v>217</v>
      </c>
      <c r="J69" s="10">
        <v>100</v>
      </c>
      <c r="K69" s="10">
        <v>893.47</v>
      </c>
      <c r="L69" s="10">
        <v>241.78</v>
      </c>
      <c r="M69" s="10">
        <v>467.55</v>
      </c>
      <c r="N69" s="10">
        <v>374.04</v>
      </c>
      <c r="O69" s="10">
        <v>54.81</v>
      </c>
      <c r="P69" s="10">
        <v>43.84</v>
      </c>
      <c r="Q69" s="10">
        <v>50</v>
      </c>
      <c r="R69" s="10">
        <v>0</v>
      </c>
      <c r="S69" s="10">
        <v>569.43</v>
      </c>
      <c r="T69" s="10">
        <v>197.94</v>
      </c>
      <c r="U69" s="10">
        <v>330</v>
      </c>
      <c r="V69" s="10">
        <v>40</v>
      </c>
    </row>
    <row r="70" spans="1:22" s="1" customFormat="1" ht="13.5">
      <c r="A70" s="13" t="s">
        <v>177</v>
      </c>
      <c r="B70" s="9" t="s">
        <v>73</v>
      </c>
      <c r="C70" s="10">
        <v>429.85</v>
      </c>
      <c r="D70" s="10">
        <v>124.15</v>
      </c>
      <c r="E70" s="10">
        <v>0</v>
      </c>
      <c r="F70" s="10">
        <v>30</v>
      </c>
      <c r="G70" s="10">
        <v>429.85</v>
      </c>
      <c r="H70" s="10">
        <v>154.15</v>
      </c>
      <c r="I70" s="10">
        <v>108</v>
      </c>
      <c r="J70" s="10">
        <v>78</v>
      </c>
      <c r="K70" s="10">
        <v>537.85</v>
      </c>
      <c r="L70" s="10">
        <v>232.15</v>
      </c>
      <c r="M70" s="10">
        <v>206.1</v>
      </c>
      <c r="N70" s="10">
        <v>164.88</v>
      </c>
      <c r="O70" s="10">
        <v>61.58</v>
      </c>
      <c r="P70" s="10">
        <v>49.27</v>
      </c>
      <c r="Q70" s="10">
        <v>0</v>
      </c>
      <c r="R70" s="10">
        <v>0</v>
      </c>
      <c r="S70" s="10">
        <v>372.97</v>
      </c>
      <c r="T70" s="10">
        <v>182.88</v>
      </c>
      <c r="U70" s="10">
        <v>130</v>
      </c>
      <c r="V70" s="10">
        <v>50</v>
      </c>
    </row>
    <row r="71" spans="1:22" s="1" customFormat="1" ht="13.5">
      <c r="A71" s="13" t="s">
        <v>178</v>
      </c>
      <c r="B71" s="9" t="s">
        <v>74</v>
      </c>
      <c r="C71" s="10">
        <v>292.62</v>
      </c>
      <c r="D71" s="10">
        <v>66.19</v>
      </c>
      <c r="E71" s="10">
        <v>60</v>
      </c>
      <c r="F71" s="10">
        <v>0</v>
      </c>
      <c r="G71" s="10">
        <v>352.62</v>
      </c>
      <c r="H71" s="10">
        <v>66.19</v>
      </c>
      <c r="I71" s="10">
        <v>122</v>
      </c>
      <c r="J71" s="10">
        <v>45</v>
      </c>
      <c r="K71" s="10">
        <v>474.62</v>
      </c>
      <c r="L71" s="10">
        <v>111.19</v>
      </c>
      <c r="M71" s="10">
        <v>387.7</v>
      </c>
      <c r="N71" s="10">
        <v>310.16</v>
      </c>
      <c r="O71" s="10">
        <v>36.17</v>
      </c>
      <c r="P71" s="10">
        <v>28.94</v>
      </c>
      <c r="Q71" s="10">
        <v>200</v>
      </c>
      <c r="R71" s="10">
        <v>0</v>
      </c>
      <c r="S71" s="10">
        <v>364.46</v>
      </c>
      <c r="T71" s="10">
        <v>82.25</v>
      </c>
      <c r="U71" s="10">
        <v>350</v>
      </c>
      <c r="V71" s="10">
        <v>36</v>
      </c>
    </row>
    <row r="72" spans="1:22" s="1" customFormat="1" ht="13.5">
      <c r="A72" s="13" t="s">
        <v>179</v>
      </c>
      <c r="B72" s="9" t="s">
        <v>75</v>
      </c>
      <c r="C72" s="10">
        <v>50.48</v>
      </c>
      <c r="D72" s="10">
        <v>0</v>
      </c>
      <c r="E72" s="10">
        <v>0</v>
      </c>
      <c r="F72" s="10">
        <v>2</v>
      </c>
      <c r="G72" s="10">
        <v>50.48</v>
      </c>
      <c r="H72" s="10">
        <v>2</v>
      </c>
      <c r="I72" s="10">
        <v>16</v>
      </c>
      <c r="J72" s="10">
        <v>0</v>
      </c>
      <c r="K72" s="10">
        <v>66.48</v>
      </c>
      <c r="L72" s="10">
        <v>2</v>
      </c>
      <c r="M72" s="10">
        <v>22.25</v>
      </c>
      <c r="N72" s="10">
        <v>17.8</v>
      </c>
      <c r="O72" s="10">
        <v>1.31</v>
      </c>
      <c r="P72" s="10">
        <v>1.05</v>
      </c>
      <c r="Q72" s="10">
        <v>0</v>
      </c>
      <c r="R72" s="10">
        <v>1</v>
      </c>
      <c r="S72" s="10">
        <v>48.68</v>
      </c>
      <c r="T72" s="10">
        <v>1.95</v>
      </c>
      <c r="U72" s="10">
        <v>15</v>
      </c>
      <c r="V72" s="10">
        <v>3</v>
      </c>
    </row>
    <row r="73" spans="1:22" s="1" customFormat="1" ht="13.5">
      <c r="A73" s="13" t="s">
        <v>180</v>
      </c>
      <c r="B73" s="9" t="s">
        <v>76</v>
      </c>
      <c r="C73" s="10">
        <v>281.72</v>
      </c>
      <c r="D73" s="10">
        <v>17.51</v>
      </c>
      <c r="E73" s="10">
        <v>0</v>
      </c>
      <c r="F73" s="10">
        <v>30</v>
      </c>
      <c r="G73" s="10">
        <v>281.72</v>
      </c>
      <c r="H73" s="10">
        <v>47.51</v>
      </c>
      <c r="I73" s="10">
        <v>64</v>
      </c>
      <c r="J73" s="10">
        <v>11</v>
      </c>
      <c r="K73" s="10">
        <v>345.72</v>
      </c>
      <c r="L73" s="10">
        <v>58.51</v>
      </c>
      <c r="M73" s="10">
        <v>276.05</v>
      </c>
      <c r="N73" s="10">
        <v>110.42</v>
      </c>
      <c r="O73" s="10">
        <v>34.44</v>
      </c>
      <c r="P73" s="10">
        <v>13.77</v>
      </c>
      <c r="Q73" s="10">
        <v>0</v>
      </c>
      <c r="R73" s="10">
        <v>0</v>
      </c>
      <c r="S73" s="10">
        <v>235.3</v>
      </c>
      <c r="T73" s="10">
        <v>44.74</v>
      </c>
      <c r="U73" s="10">
        <v>100</v>
      </c>
      <c r="V73" s="10">
        <v>17</v>
      </c>
    </row>
    <row r="74" spans="1:22" s="1" customFormat="1" ht="13.5">
      <c r="A74" s="13" t="s">
        <v>181</v>
      </c>
      <c r="B74" s="9" t="s">
        <v>77</v>
      </c>
      <c r="C74" s="10">
        <v>0.46</v>
      </c>
      <c r="D74" s="10">
        <v>-0.2</v>
      </c>
      <c r="E74" s="10">
        <v>8</v>
      </c>
      <c r="F74" s="10">
        <v>6</v>
      </c>
      <c r="G74" s="10">
        <v>8.46</v>
      </c>
      <c r="H74" s="10">
        <v>5.8</v>
      </c>
      <c r="I74" s="10">
        <v>1</v>
      </c>
      <c r="J74" s="10">
        <v>0</v>
      </c>
      <c r="K74" s="10">
        <v>9.46</v>
      </c>
      <c r="L74" s="10">
        <v>5.8</v>
      </c>
      <c r="M74" s="10">
        <v>20.7</v>
      </c>
      <c r="N74" s="10">
        <v>8.28</v>
      </c>
      <c r="O74" s="10">
        <v>15.07</v>
      </c>
      <c r="P74" s="10">
        <v>6.03</v>
      </c>
      <c r="Q74" s="10">
        <v>10</v>
      </c>
      <c r="R74" s="10">
        <v>10</v>
      </c>
      <c r="S74" s="10">
        <v>11.18</v>
      </c>
      <c r="T74" s="10">
        <v>9.77</v>
      </c>
      <c r="U74" s="10">
        <v>10</v>
      </c>
      <c r="V74" s="10">
        <v>10</v>
      </c>
    </row>
    <row r="75" spans="1:22" s="1" customFormat="1" ht="13.5">
      <c r="A75" s="14" t="s">
        <v>182</v>
      </c>
      <c r="B75" s="9" t="s">
        <v>78</v>
      </c>
      <c r="C75" s="10">
        <v>4315.2</v>
      </c>
      <c r="D75" s="10">
        <v>619</v>
      </c>
      <c r="E75" s="10">
        <v>350</v>
      </c>
      <c r="F75" s="10">
        <v>89</v>
      </c>
      <c r="G75" s="10">
        <v>4665.2</v>
      </c>
      <c r="H75" s="10">
        <v>708</v>
      </c>
      <c r="I75" s="10">
        <f aca="true" t="shared" si="6" ref="I75:M75">SUM(I76:I85)</f>
        <v>1164</v>
      </c>
      <c r="J75" s="10">
        <f t="shared" si="6"/>
        <v>412</v>
      </c>
      <c r="K75" s="10">
        <f t="shared" si="6"/>
        <v>5152.83</v>
      </c>
      <c r="L75" s="10">
        <f t="shared" si="6"/>
        <v>1027.28</v>
      </c>
      <c r="M75" s="10">
        <f t="shared" si="6"/>
        <v>2322.15</v>
      </c>
      <c r="N75" s="10">
        <f aca="true" t="shared" si="7" ref="N75:V75">SUM(N76:N86)</f>
        <v>2233.56</v>
      </c>
      <c r="O75" s="10">
        <f t="shared" si="7"/>
        <v>447.4200000000001</v>
      </c>
      <c r="P75" s="10">
        <f t="shared" si="7"/>
        <v>357.58</v>
      </c>
      <c r="Q75" s="10">
        <f t="shared" si="7"/>
        <v>270</v>
      </c>
      <c r="R75" s="10">
        <f t="shared" si="7"/>
        <v>4</v>
      </c>
      <c r="S75" s="10">
        <f t="shared" si="7"/>
        <v>4080.6400000000003</v>
      </c>
      <c r="T75" s="10">
        <f t="shared" si="7"/>
        <v>830.4200000000001</v>
      </c>
      <c r="U75" s="10">
        <f t="shared" si="7"/>
        <v>1925</v>
      </c>
      <c r="V75" s="10">
        <f t="shared" si="7"/>
        <v>516</v>
      </c>
    </row>
    <row r="76" spans="1:22" s="1" customFormat="1" ht="13.5">
      <c r="A76" s="13" t="s">
        <v>183</v>
      </c>
      <c r="B76" s="9" t="s">
        <v>15</v>
      </c>
      <c r="C76" s="10">
        <v>0</v>
      </c>
      <c r="D76" s="10">
        <v>0</v>
      </c>
      <c r="E76" s="10">
        <v>0</v>
      </c>
      <c r="F76" s="10">
        <v>0</v>
      </c>
      <c r="G76" s="10">
        <v>0</v>
      </c>
      <c r="H76" s="10">
        <v>0</v>
      </c>
      <c r="I76" s="10">
        <v>0</v>
      </c>
      <c r="J76" s="10">
        <v>0</v>
      </c>
      <c r="K76" s="10">
        <v>0</v>
      </c>
      <c r="L76" s="10">
        <v>0</v>
      </c>
      <c r="M76" s="10">
        <v>0</v>
      </c>
      <c r="N76" s="10">
        <v>0</v>
      </c>
      <c r="O76" s="10">
        <v>1.65</v>
      </c>
      <c r="P76" s="10">
        <v>0.99</v>
      </c>
      <c r="Q76" s="10">
        <v>0</v>
      </c>
      <c r="R76" s="10">
        <v>3</v>
      </c>
      <c r="S76" s="10">
        <v>0</v>
      </c>
      <c r="T76" s="10">
        <v>2.01</v>
      </c>
      <c r="U76" s="10">
        <v>0</v>
      </c>
      <c r="V76" s="10">
        <v>6</v>
      </c>
    </row>
    <row r="77" spans="1:22" s="1" customFormat="1" ht="13.5">
      <c r="A77" s="13" t="s">
        <v>184</v>
      </c>
      <c r="B77" s="9" t="s">
        <v>79</v>
      </c>
      <c r="C77" s="10">
        <v>413.66</v>
      </c>
      <c r="D77" s="10">
        <v>56.27</v>
      </c>
      <c r="E77" s="10">
        <v>0</v>
      </c>
      <c r="F77" s="10">
        <v>0</v>
      </c>
      <c r="G77" s="10">
        <v>413.66</v>
      </c>
      <c r="H77" s="10">
        <v>56.27</v>
      </c>
      <c r="I77" s="10">
        <v>124</v>
      </c>
      <c r="J77" s="10">
        <v>36</v>
      </c>
      <c r="K77" s="10">
        <v>537.66</v>
      </c>
      <c r="L77" s="10">
        <v>92.27</v>
      </c>
      <c r="M77" s="10">
        <v>224.6</v>
      </c>
      <c r="N77" s="10">
        <v>179.68</v>
      </c>
      <c r="O77" s="10">
        <v>41.24</v>
      </c>
      <c r="P77" s="10">
        <v>32.99</v>
      </c>
      <c r="Q77" s="10">
        <v>0</v>
      </c>
      <c r="R77" s="10">
        <v>0</v>
      </c>
      <c r="S77" s="10">
        <v>357.98</v>
      </c>
      <c r="T77" s="10">
        <v>59.28</v>
      </c>
      <c r="U77" s="10">
        <v>160</v>
      </c>
      <c r="V77" s="10">
        <v>55</v>
      </c>
    </row>
    <row r="78" spans="1:22" s="1" customFormat="1" ht="13.5">
      <c r="A78" s="13" t="s">
        <v>185</v>
      </c>
      <c r="B78" s="9" t="s">
        <v>80</v>
      </c>
      <c r="C78" s="10">
        <v>611.53</v>
      </c>
      <c r="D78" s="10">
        <v>49.98</v>
      </c>
      <c r="E78" s="10">
        <v>0</v>
      </c>
      <c r="F78" s="10">
        <v>0</v>
      </c>
      <c r="G78" s="10">
        <v>611.53</v>
      </c>
      <c r="H78" s="10">
        <v>49.98</v>
      </c>
      <c r="I78" s="10">
        <v>101</v>
      </c>
      <c r="J78" s="10">
        <v>53</v>
      </c>
      <c r="K78" s="10">
        <v>712.53</v>
      </c>
      <c r="L78" s="10">
        <v>102.98</v>
      </c>
      <c r="M78" s="10">
        <v>172.5</v>
      </c>
      <c r="N78" s="10">
        <v>138</v>
      </c>
      <c r="O78" s="10">
        <v>29.54</v>
      </c>
      <c r="P78" s="10">
        <v>23.63</v>
      </c>
      <c r="Q78" s="10">
        <v>0</v>
      </c>
      <c r="R78" s="10">
        <v>0</v>
      </c>
      <c r="S78" s="10">
        <v>574.53</v>
      </c>
      <c r="T78" s="10">
        <v>79.35</v>
      </c>
      <c r="U78" s="10">
        <v>100</v>
      </c>
      <c r="V78" s="10">
        <v>35</v>
      </c>
    </row>
    <row r="79" spans="1:22" s="1" customFormat="1" ht="13.5">
      <c r="A79" s="13" t="s">
        <v>186</v>
      </c>
      <c r="B79" s="9" t="s">
        <v>81</v>
      </c>
      <c r="C79" s="10">
        <v>449.3</v>
      </c>
      <c r="D79" s="10">
        <v>79.81</v>
      </c>
      <c r="E79" s="10">
        <v>50</v>
      </c>
      <c r="F79" s="10">
        <v>0</v>
      </c>
      <c r="G79" s="10">
        <v>499.3</v>
      </c>
      <c r="H79" s="10">
        <v>79.81</v>
      </c>
      <c r="I79" s="10">
        <v>177</v>
      </c>
      <c r="J79" s="10">
        <v>56</v>
      </c>
      <c r="K79" s="10">
        <v>676.3</v>
      </c>
      <c r="L79" s="10">
        <v>135.81</v>
      </c>
      <c r="M79" s="10">
        <v>331.85</v>
      </c>
      <c r="N79" s="10">
        <v>265.48</v>
      </c>
      <c r="O79" s="10">
        <v>60.99</v>
      </c>
      <c r="P79" s="10">
        <v>48.79</v>
      </c>
      <c r="Q79" s="10">
        <v>20</v>
      </c>
      <c r="R79" s="10">
        <v>0</v>
      </c>
      <c r="S79" s="10">
        <v>430.82</v>
      </c>
      <c r="T79" s="10">
        <v>87.02</v>
      </c>
      <c r="U79" s="10">
        <v>220</v>
      </c>
      <c r="V79" s="10">
        <v>65</v>
      </c>
    </row>
    <row r="80" spans="1:22" s="1" customFormat="1" ht="13.5">
      <c r="A80" s="13" t="s">
        <v>187</v>
      </c>
      <c r="B80" s="9" t="s">
        <v>82</v>
      </c>
      <c r="C80" s="10">
        <v>274.62</v>
      </c>
      <c r="D80" s="10">
        <v>71.14</v>
      </c>
      <c r="E80" s="10">
        <v>80</v>
      </c>
      <c r="F80" s="10">
        <v>0</v>
      </c>
      <c r="G80" s="10">
        <v>354.62</v>
      </c>
      <c r="H80" s="10">
        <v>71.14</v>
      </c>
      <c r="I80" s="10">
        <v>134</v>
      </c>
      <c r="J80" s="10">
        <v>50</v>
      </c>
      <c r="K80" s="10">
        <v>488.62</v>
      </c>
      <c r="L80" s="10">
        <v>121.14</v>
      </c>
      <c r="M80" s="10">
        <v>265.3</v>
      </c>
      <c r="N80" s="10">
        <v>212.24</v>
      </c>
      <c r="O80" s="10">
        <v>31.63</v>
      </c>
      <c r="P80" s="10">
        <v>25.3</v>
      </c>
      <c r="Q80" s="10">
        <v>50</v>
      </c>
      <c r="R80" s="10">
        <v>0</v>
      </c>
      <c r="S80" s="10">
        <v>326.38</v>
      </c>
      <c r="T80" s="10">
        <v>95.84</v>
      </c>
      <c r="U80" s="10">
        <v>180</v>
      </c>
      <c r="V80" s="10">
        <v>40</v>
      </c>
    </row>
    <row r="81" spans="1:22" s="1" customFormat="1" ht="13.5">
      <c r="A81" s="13" t="s">
        <v>188</v>
      </c>
      <c r="B81" s="9" t="s">
        <v>83</v>
      </c>
      <c r="C81" s="10">
        <v>201.41</v>
      </c>
      <c r="D81" s="10">
        <v>31.68</v>
      </c>
      <c r="E81" s="10">
        <v>0</v>
      </c>
      <c r="F81" s="10">
        <v>20</v>
      </c>
      <c r="G81" s="10">
        <v>201.41</v>
      </c>
      <c r="H81" s="10">
        <v>51.68</v>
      </c>
      <c r="I81" s="10">
        <v>46</v>
      </c>
      <c r="J81" s="10">
        <v>33</v>
      </c>
      <c r="K81" s="10">
        <v>247.41</v>
      </c>
      <c r="L81" s="10">
        <v>84.68</v>
      </c>
      <c r="M81" s="10">
        <v>99.8</v>
      </c>
      <c r="N81" s="10">
        <v>79.84</v>
      </c>
      <c r="O81" s="10">
        <v>41.55</v>
      </c>
      <c r="P81" s="10">
        <v>33.24</v>
      </c>
      <c r="Q81" s="10">
        <v>0</v>
      </c>
      <c r="R81" s="10">
        <v>1</v>
      </c>
      <c r="S81" s="10">
        <v>167.57</v>
      </c>
      <c r="T81" s="10">
        <v>52.44</v>
      </c>
      <c r="U81" s="10">
        <v>65</v>
      </c>
      <c r="V81" s="10">
        <v>50</v>
      </c>
    </row>
    <row r="82" spans="1:22" s="1" customFormat="1" ht="13.5">
      <c r="A82" s="13" t="s">
        <v>189</v>
      </c>
      <c r="B82" s="9" t="s">
        <v>84</v>
      </c>
      <c r="C82" s="10">
        <v>143.37</v>
      </c>
      <c r="D82" s="10">
        <v>46.89</v>
      </c>
      <c r="E82" s="10">
        <v>40</v>
      </c>
      <c r="F82" s="10">
        <v>25</v>
      </c>
      <c r="G82" s="10">
        <v>183.37</v>
      </c>
      <c r="H82" s="10">
        <v>71.89</v>
      </c>
      <c r="I82" s="10">
        <v>68</v>
      </c>
      <c r="J82" s="10">
        <v>38</v>
      </c>
      <c r="K82" s="10">
        <v>251.37</v>
      </c>
      <c r="L82" s="10">
        <v>109.89</v>
      </c>
      <c r="M82" s="10">
        <v>148</v>
      </c>
      <c r="N82" s="10">
        <v>118.4</v>
      </c>
      <c r="O82" s="10">
        <v>51.84</v>
      </c>
      <c r="P82" s="10">
        <v>41.47</v>
      </c>
      <c r="Q82" s="10">
        <v>40</v>
      </c>
      <c r="R82" s="10">
        <v>0</v>
      </c>
      <c r="S82" s="10">
        <v>172.97</v>
      </c>
      <c r="T82" s="10">
        <v>68.42</v>
      </c>
      <c r="U82" s="10">
        <v>110</v>
      </c>
      <c r="V82" s="10">
        <v>60</v>
      </c>
    </row>
    <row r="83" spans="1:22" s="1" customFormat="1" ht="13.5">
      <c r="A83" s="13" t="s">
        <v>190</v>
      </c>
      <c r="B83" s="9" t="s">
        <v>85</v>
      </c>
      <c r="C83" s="10">
        <v>279.88</v>
      </c>
      <c r="D83" s="10">
        <v>30.99</v>
      </c>
      <c r="E83" s="10">
        <v>0</v>
      </c>
      <c r="F83" s="10">
        <v>22</v>
      </c>
      <c r="G83" s="10">
        <v>279.88</v>
      </c>
      <c r="H83" s="10">
        <v>52.99</v>
      </c>
      <c r="I83" s="10">
        <v>56</v>
      </c>
      <c r="J83" s="10">
        <v>25</v>
      </c>
      <c r="K83" s="10">
        <v>335.88</v>
      </c>
      <c r="L83" s="10">
        <v>77.99</v>
      </c>
      <c r="M83" s="10">
        <v>111.5</v>
      </c>
      <c r="N83" s="10">
        <v>89.2</v>
      </c>
      <c r="O83" s="10">
        <v>29.01</v>
      </c>
      <c r="P83" s="10">
        <v>23.2</v>
      </c>
      <c r="Q83" s="10">
        <v>0</v>
      </c>
      <c r="R83" s="10">
        <v>0</v>
      </c>
      <c r="S83" s="10">
        <v>246.68</v>
      </c>
      <c r="T83" s="10">
        <v>54.79</v>
      </c>
      <c r="U83" s="10">
        <v>50</v>
      </c>
      <c r="V83" s="10">
        <v>35</v>
      </c>
    </row>
    <row r="84" spans="1:22" s="1" customFormat="1" ht="13.5">
      <c r="A84" s="13" t="s">
        <v>191</v>
      </c>
      <c r="B84" s="9" t="s">
        <v>86</v>
      </c>
      <c r="C84" s="10">
        <v>327.4</v>
      </c>
      <c r="D84" s="10">
        <v>28.73</v>
      </c>
      <c r="E84" s="10">
        <v>0</v>
      </c>
      <c r="F84" s="10">
        <v>22</v>
      </c>
      <c r="G84" s="10">
        <v>327.4</v>
      </c>
      <c r="H84" s="10">
        <v>50.73</v>
      </c>
      <c r="I84" s="10">
        <v>77</v>
      </c>
      <c r="J84" s="10">
        <v>24</v>
      </c>
      <c r="K84" s="10">
        <v>404.4</v>
      </c>
      <c r="L84" s="10">
        <v>74.73</v>
      </c>
      <c r="M84" s="10">
        <v>184.5</v>
      </c>
      <c r="N84" s="10">
        <v>147.6</v>
      </c>
      <c r="O84" s="10">
        <v>28.79</v>
      </c>
      <c r="P84" s="10">
        <v>23.03</v>
      </c>
      <c r="Q84" s="10">
        <v>10</v>
      </c>
      <c r="R84" s="10">
        <v>0</v>
      </c>
      <c r="S84" s="10">
        <v>266.8</v>
      </c>
      <c r="T84" s="10">
        <v>51.7</v>
      </c>
      <c r="U84" s="10">
        <v>140</v>
      </c>
      <c r="V84" s="10">
        <v>35</v>
      </c>
    </row>
    <row r="85" spans="1:22" s="1" customFormat="1" ht="13.5">
      <c r="A85" s="13" t="s">
        <v>192</v>
      </c>
      <c r="B85" s="9" t="s">
        <v>87</v>
      </c>
      <c r="C85" s="10">
        <v>1017.66</v>
      </c>
      <c r="D85" s="10">
        <v>130.79</v>
      </c>
      <c r="E85" s="10">
        <v>100</v>
      </c>
      <c r="F85" s="10">
        <v>0</v>
      </c>
      <c r="G85" s="10">
        <v>1117.66</v>
      </c>
      <c r="H85" s="10">
        <v>130.79</v>
      </c>
      <c r="I85" s="10">
        <v>381</v>
      </c>
      <c r="J85" s="10">
        <v>97</v>
      </c>
      <c r="K85" s="10">
        <v>1498.66</v>
      </c>
      <c r="L85" s="10">
        <v>227.79</v>
      </c>
      <c r="M85" s="10">
        <v>784.1</v>
      </c>
      <c r="N85" s="10">
        <v>627.28</v>
      </c>
      <c r="O85" s="10">
        <v>79.29</v>
      </c>
      <c r="P85" s="10">
        <v>63.43</v>
      </c>
      <c r="Q85" s="10">
        <v>100</v>
      </c>
      <c r="R85" s="10">
        <v>0</v>
      </c>
      <c r="S85" s="10">
        <v>971.38</v>
      </c>
      <c r="T85" s="10">
        <v>164.36</v>
      </c>
      <c r="U85" s="10">
        <v>560</v>
      </c>
      <c r="V85" s="10">
        <v>75</v>
      </c>
    </row>
    <row r="86" spans="1:22" s="1" customFormat="1" ht="13.5">
      <c r="A86" s="13" t="s">
        <v>193</v>
      </c>
      <c r="B86" s="9" t="s">
        <v>88</v>
      </c>
      <c r="C86" s="10">
        <v>596.37</v>
      </c>
      <c r="D86" s="10">
        <v>92.72</v>
      </c>
      <c r="E86" s="10">
        <v>80</v>
      </c>
      <c r="F86" s="10">
        <v>0</v>
      </c>
      <c r="G86" s="10">
        <v>676.37</v>
      </c>
      <c r="H86" s="10">
        <v>92.72</v>
      </c>
      <c r="I86" s="10">
        <v>215</v>
      </c>
      <c r="J86" s="10">
        <v>64</v>
      </c>
      <c r="K86" s="10">
        <v>891.37</v>
      </c>
      <c r="L86" s="10">
        <v>156.72</v>
      </c>
      <c r="M86" s="10">
        <v>469.8</v>
      </c>
      <c r="N86" s="10">
        <v>375.84</v>
      </c>
      <c r="O86" s="10">
        <v>51.89</v>
      </c>
      <c r="P86" s="10">
        <v>41.51</v>
      </c>
      <c r="Q86" s="10">
        <v>50</v>
      </c>
      <c r="R86" s="10">
        <v>0</v>
      </c>
      <c r="S86" s="10">
        <v>565.53</v>
      </c>
      <c r="T86" s="10">
        <v>115.21</v>
      </c>
      <c r="U86" s="10">
        <v>340</v>
      </c>
      <c r="V86" s="10">
        <v>60</v>
      </c>
    </row>
    <row r="87" spans="1:22" s="1" customFormat="1" ht="13.5">
      <c r="A87" s="14" t="s">
        <v>194</v>
      </c>
      <c r="B87" s="9" t="s">
        <v>89</v>
      </c>
      <c r="C87" s="10">
        <v>6293.39</v>
      </c>
      <c r="D87" s="10">
        <v>1287.19</v>
      </c>
      <c r="E87" s="10">
        <v>170</v>
      </c>
      <c r="F87" s="10">
        <v>40</v>
      </c>
      <c r="G87" s="10">
        <v>6463.39</v>
      </c>
      <c r="H87" s="10">
        <v>1327.19</v>
      </c>
      <c r="I87" s="10">
        <f aca="true" t="shared" si="8" ref="I87:V87">SUM(I88:I95)</f>
        <v>1684</v>
      </c>
      <c r="J87" s="10">
        <f t="shared" si="8"/>
        <v>863</v>
      </c>
      <c r="K87" s="10">
        <f t="shared" si="8"/>
        <v>8147.39</v>
      </c>
      <c r="L87" s="10">
        <f t="shared" si="8"/>
        <v>2190.19</v>
      </c>
      <c r="M87" s="10">
        <f t="shared" si="8"/>
        <v>3789.7</v>
      </c>
      <c r="N87" s="10">
        <f t="shared" si="8"/>
        <v>2938.32</v>
      </c>
      <c r="O87" s="10">
        <f t="shared" si="8"/>
        <v>684.78</v>
      </c>
      <c r="P87" s="10">
        <f t="shared" si="8"/>
        <v>521.3599999999999</v>
      </c>
      <c r="Q87" s="10">
        <f t="shared" si="8"/>
        <v>372</v>
      </c>
      <c r="R87" s="10">
        <f t="shared" si="8"/>
        <v>6</v>
      </c>
      <c r="S87" s="10">
        <f t="shared" si="8"/>
        <v>5581.07</v>
      </c>
      <c r="T87" s="10">
        <f t="shared" si="8"/>
        <v>1674.83</v>
      </c>
      <c r="U87" s="10">
        <f t="shared" si="8"/>
        <v>2440</v>
      </c>
      <c r="V87" s="10">
        <f t="shared" si="8"/>
        <v>481</v>
      </c>
    </row>
    <row r="88" spans="1:22" s="1" customFormat="1" ht="13.5">
      <c r="A88" s="13" t="s">
        <v>195</v>
      </c>
      <c r="B88" s="9" t="s">
        <v>15</v>
      </c>
      <c r="C88" s="10">
        <v>0</v>
      </c>
      <c r="D88" s="10">
        <v>0</v>
      </c>
      <c r="E88" s="10">
        <v>0</v>
      </c>
      <c r="F88" s="10">
        <v>0</v>
      </c>
      <c r="G88" s="10">
        <v>0</v>
      </c>
      <c r="H88" s="10">
        <v>0</v>
      </c>
      <c r="I88" s="10">
        <v>0</v>
      </c>
      <c r="J88" s="10">
        <v>0</v>
      </c>
      <c r="K88" s="10">
        <v>0</v>
      </c>
      <c r="L88" s="10">
        <v>0</v>
      </c>
      <c r="M88" s="10">
        <v>0.9</v>
      </c>
      <c r="N88" s="10">
        <v>0.36</v>
      </c>
      <c r="O88" s="10">
        <v>4.02</v>
      </c>
      <c r="P88" s="10">
        <v>1.61</v>
      </c>
      <c r="Q88" s="10">
        <v>2</v>
      </c>
      <c r="R88" s="10">
        <v>6</v>
      </c>
      <c r="S88" s="10">
        <v>1.64</v>
      </c>
      <c r="T88" s="10">
        <v>4.39</v>
      </c>
      <c r="U88" s="10">
        <v>0</v>
      </c>
      <c r="V88" s="10">
        <v>5</v>
      </c>
    </row>
    <row r="89" spans="1:22" s="1" customFormat="1" ht="13.5">
      <c r="A89" s="13" t="s">
        <v>196</v>
      </c>
      <c r="B89" s="9" t="s">
        <v>90</v>
      </c>
      <c r="C89" s="10">
        <v>208.95</v>
      </c>
      <c r="D89" s="10">
        <v>49.2</v>
      </c>
      <c r="E89" s="10">
        <v>0</v>
      </c>
      <c r="F89" s="10">
        <v>35</v>
      </c>
      <c r="G89" s="10">
        <v>208.95</v>
      </c>
      <c r="H89" s="10">
        <v>84.2</v>
      </c>
      <c r="I89" s="10">
        <v>70</v>
      </c>
      <c r="J89" s="10">
        <v>31</v>
      </c>
      <c r="K89" s="10">
        <v>278.95</v>
      </c>
      <c r="L89" s="10">
        <v>115.2</v>
      </c>
      <c r="M89" s="10">
        <v>232.7</v>
      </c>
      <c r="N89" s="10">
        <v>93.08</v>
      </c>
      <c r="O89" s="10">
        <v>62.12</v>
      </c>
      <c r="P89" s="10">
        <v>24.85</v>
      </c>
      <c r="Q89" s="10">
        <v>0</v>
      </c>
      <c r="R89" s="10">
        <v>0</v>
      </c>
      <c r="S89" s="10">
        <v>185.87</v>
      </c>
      <c r="T89" s="10">
        <v>90.35</v>
      </c>
      <c r="U89" s="10">
        <v>80</v>
      </c>
      <c r="V89" s="10">
        <v>31</v>
      </c>
    </row>
    <row r="90" spans="1:22" s="1" customFormat="1" ht="13.5">
      <c r="A90" s="13" t="s">
        <v>197</v>
      </c>
      <c r="B90" s="9" t="s">
        <v>91</v>
      </c>
      <c r="C90" s="10">
        <v>1343.48</v>
      </c>
      <c r="D90" s="10">
        <v>264.12</v>
      </c>
      <c r="E90" s="10">
        <v>0</v>
      </c>
      <c r="F90" s="10">
        <v>0</v>
      </c>
      <c r="G90" s="10">
        <v>1343.48</v>
      </c>
      <c r="H90" s="10">
        <v>264.12</v>
      </c>
      <c r="I90" s="10">
        <v>279</v>
      </c>
      <c r="J90" s="10">
        <v>174</v>
      </c>
      <c r="K90" s="10">
        <v>1622.48</v>
      </c>
      <c r="L90" s="10">
        <v>438.12</v>
      </c>
      <c r="M90" s="10">
        <v>534.8</v>
      </c>
      <c r="N90" s="10">
        <v>427.84</v>
      </c>
      <c r="O90" s="10">
        <v>137.96</v>
      </c>
      <c r="P90" s="10">
        <v>110.36</v>
      </c>
      <c r="Q90" s="10">
        <v>0</v>
      </c>
      <c r="R90" s="10">
        <v>0</v>
      </c>
      <c r="S90" s="10">
        <v>1194.64</v>
      </c>
      <c r="T90" s="10">
        <v>327.76</v>
      </c>
      <c r="U90" s="10">
        <v>300</v>
      </c>
      <c r="V90" s="10">
        <v>100</v>
      </c>
    </row>
    <row r="91" spans="1:22" s="1" customFormat="1" ht="13.5">
      <c r="A91" s="13" t="s">
        <v>198</v>
      </c>
      <c r="B91" s="9" t="s">
        <v>92</v>
      </c>
      <c r="C91" s="10">
        <v>1121.14</v>
      </c>
      <c r="D91" s="10">
        <v>219.73</v>
      </c>
      <c r="E91" s="10">
        <v>130</v>
      </c>
      <c r="F91" s="10">
        <v>0</v>
      </c>
      <c r="G91" s="10">
        <v>1251.14</v>
      </c>
      <c r="H91" s="10">
        <v>219.73</v>
      </c>
      <c r="I91" s="10">
        <v>386</v>
      </c>
      <c r="J91" s="10">
        <v>160</v>
      </c>
      <c r="K91" s="10">
        <v>1637.14</v>
      </c>
      <c r="L91" s="10">
        <v>379.73</v>
      </c>
      <c r="M91" s="10">
        <v>980.5</v>
      </c>
      <c r="N91" s="10">
        <v>784.4</v>
      </c>
      <c r="O91" s="10">
        <v>138.54</v>
      </c>
      <c r="P91" s="10">
        <v>110.83</v>
      </c>
      <c r="Q91" s="10">
        <v>200</v>
      </c>
      <c r="R91" s="10">
        <v>0</v>
      </c>
      <c r="S91" s="10">
        <v>1052.74</v>
      </c>
      <c r="T91" s="10">
        <v>268.9</v>
      </c>
      <c r="U91" s="10">
        <v>700</v>
      </c>
      <c r="V91" s="10">
        <v>100</v>
      </c>
    </row>
    <row r="92" spans="1:22" s="1" customFormat="1" ht="13.5">
      <c r="A92" s="13" t="s">
        <v>199</v>
      </c>
      <c r="B92" s="9" t="s">
        <v>93</v>
      </c>
      <c r="C92" s="10">
        <v>1389.53</v>
      </c>
      <c r="D92" s="10">
        <v>278.51</v>
      </c>
      <c r="E92" s="10">
        <v>40</v>
      </c>
      <c r="F92" s="10">
        <v>0</v>
      </c>
      <c r="G92" s="10">
        <v>1429.53</v>
      </c>
      <c r="H92" s="10">
        <v>278.51</v>
      </c>
      <c r="I92" s="10">
        <v>409</v>
      </c>
      <c r="J92" s="10">
        <v>182</v>
      </c>
      <c r="K92" s="10">
        <v>1838.53</v>
      </c>
      <c r="L92" s="10">
        <v>460.51</v>
      </c>
      <c r="M92" s="10">
        <v>926.15</v>
      </c>
      <c r="N92" s="10">
        <v>740.92</v>
      </c>
      <c r="O92" s="10">
        <v>122.5</v>
      </c>
      <c r="P92" s="10">
        <v>98</v>
      </c>
      <c r="Q92" s="10">
        <v>100</v>
      </c>
      <c r="R92" s="10">
        <v>0</v>
      </c>
      <c r="S92" s="10">
        <v>1197.61</v>
      </c>
      <c r="T92" s="10">
        <v>362.51</v>
      </c>
      <c r="U92" s="10">
        <v>650</v>
      </c>
      <c r="V92" s="10">
        <v>90</v>
      </c>
    </row>
    <row r="93" spans="1:22" s="1" customFormat="1" ht="13.5">
      <c r="A93" s="13" t="s">
        <v>200</v>
      </c>
      <c r="B93" s="9" t="s">
        <v>94</v>
      </c>
      <c r="C93" s="10">
        <v>1151.26</v>
      </c>
      <c r="D93" s="10">
        <v>262.98</v>
      </c>
      <c r="E93" s="10">
        <v>0</v>
      </c>
      <c r="F93" s="10">
        <v>0</v>
      </c>
      <c r="G93" s="10">
        <v>1151.26</v>
      </c>
      <c r="H93" s="10">
        <v>262.98</v>
      </c>
      <c r="I93" s="10">
        <v>292</v>
      </c>
      <c r="J93" s="10">
        <v>170</v>
      </c>
      <c r="K93" s="10">
        <v>1443.26</v>
      </c>
      <c r="L93" s="10">
        <v>432.98</v>
      </c>
      <c r="M93" s="10">
        <v>575.35</v>
      </c>
      <c r="N93" s="10">
        <v>460.28</v>
      </c>
      <c r="O93" s="10">
        <v>104.64</v>
      </c>
      <c r="P93" s="10">
        <v>83.71</v>
      </c>
      <c r="Q93" s="10">
        <v>50</v>
      </c>
      <c r="R93" s="10">
        <v>0</v>
      </c>
      <c r="S93" s="10">
        <v>1032.98</v>
      </c>
      <c r="T93" s="10">
        <v>349.27</v>
      </c>
      <c r="U93" s="10">
        <v>320</v>
      </c>
      <c r="V93" s="10">
        <v>70</v>
      </c>
    </row>
    <row r="94" spans="1:22" s="1" customFormat="1" ht="13.5">
      <c r="A94" s="13" t="s">
        <v>201</v>
      </c>
      <c r="B94" s="9" t="s">
        <v>95</v>
      </c>
      <c r="C94" s="10">
        <v>507.06</v>
      </c>
      <c r="D94" s="10">
        <v>75.83</v>
      </c>
      <c r="E94" s="10">
        <v>0</v>
      </c>
      <c r="F94" s="10">
        <v>5</v>
      </c>
      <c r="G94" s="10">
        <v>507.06</v>
      </c>
      <c r="H94" s="10">
        <v>80.83</v>
      </c>
      <c r="I94" s="10">
        <v>98</v>
      </c>
      <c r="J94" s="10">
        <v>50</v>
      </c>
      <c r="K94" s="10">
        <v>605.06</v>
      </c>
      <c r="L94" s="10">
        <v>130.83</v>
      </c>
      <c r="M94" s="10">
        <v>218.45</v>
      </c>
      <c r="N94" s="10">
        <v>174.76</v>
      </c>
      <c r="O94" s="10">
        <v>55.56</v>
      </c>
      <c r="P94" s="10">
        <v>44.45</v>
      </c>
      <c r="Q94" s="10">
        <v>0</v>
      </c>
      <c r="R94" s="10">
        <v>0</v>
      </c>
      <c r="S94" s="10">
        <v>430.3</v>
      </c>
      <c r="T94" s="10">
        <v>86.38</v>
      </c>
      <c r="U94" s="10">
        <v>150</v>
      </c>
      <c r="V94" s="10">
        <v>55</v>
      </c>
    </row>
    <row r="95" spans="1:22" s="1" customFormat="1" ht="13.5">
      <c r="A95" s="13" t="s">
        <v>202</v>
      </c>
      <c r="B95" s="9" t="s">
        <v>96</v>
      </c>
      <c r="C95" s="10">
        <v>571.97</v>
      </c>
      <c r="D95" s="10">
        <v>136.82</v>
      </c>
      <c r="E95" s="10">
        <v>0</v>
      </c>
      <c r="F95" s="10">
        <v>0</v>
      </c>
      <c r="G95" s="10">
        <v>571.97</v>
      </c>
      <c r="H95" s="10">
        <v>136.82</v>
      </c>
      <c r="I95" s="10">
        <v>150</v>
      </c>
      <c r="J95" s="10">
        <v>96</v>
      </c>
      <c r="K95" s="10">
        <v>721.97</v>
      </c>
      <c r="L95" s="10">
        <v>232.82</v>
      </c>
      <c r="M95" s="10">
        <v>320.85</v>
      </c>
      <c r="N95" s="10">
        <v>256.68</v>
      </c>
      <c r="O95" s="10">
        <v>59.44</v>
      </c>
      <c r="P95" s="10">
        <v>47.55</v>
      </c>
      <c r="Q95" s="10">
        <v>20</v>
      </c>
      <c r="R95" s="10">
        <v>0</v>
      </c>
      <c r="S95" s="10">
        <v>485.29</v>
      </c>
      <c r="T95" s="10">
        <v>185.27</v>
      </c>
      <c r="U95" s="10">
        <v>240</v>
      </c>
      <c r="V95" s="10">
        <v>30</v>
      </c>
    </row>
    <row r="96" spans="1:22" s="1" customFormat="1" ht="13.5">
      <c r="A96" s="14" t="s">
        <v>203</v>
      </c>
      <c r="B96" s="9" t="s">
        <v>97</v>
      </c>
      <c r="C96" s="10">
        <v>1937.9</v>
      </c>
      <c r="D96" s="10">
        <v>351.31</v>
      </c>
      <c r="E96" s="10">
        <v>185</v>
      </c>
      <c r="F96" s="10">
        <v>382</v>
      </c>
      <c r="G96" s="10">
        <v>2122.9</v>
      </c>
      <c r="H96" s="10">
        <v>733.31</v>
      </c>
      <c r="I96" s="10">
        <f aca="true" t="shared" si="9" ref="I96:M96">SUM(I97:I110)</f>
        <v>710</v>
      </c>
      <c r="J96" s="10">
        <f t="shared" si="9"/>
        <v>341</v>
      </c>
      <c r="K96" s="10">
        <f t="shared" si="9"/>
        <v>3094.28</v>
      </c>
      <c r="L96" s="10">
        <f t="shared" si="9"/>
        <v>1142.0499999999997</v>
      </c>
      <c r="M96" s="10">
        <f t="shared" si="9"/>
        <v>1503.2</v>
      </c>
      <c r="N96" s="10">
        <f aca="true" t="shared" si="10" ref="N96:V96">SUM(N97:N107)</f>
        <v>1097.26</v>
      </c>
      <c r="O96" s="10">
        <f t="shared" si="10"/>
        <v>533.63</v>
      </c>
      <c r="P96" s="10">
        <f t="shared" si="10"/>
        <v>425.2</v>
      </c>
      <c r="Q96" s="10">
        <f t="shared" si="10"/>
        <v>595</v>
      </c>
      <c r="R96" s="10">
        <f t="shared" si="10"/>
        <v>101</v>
      </c>
      <c r="S96" s="10">
        <f t="shared" si="10"/>
        <v>2274.64</v>
      </c>
      <c r="T96" s="10">
        <f t="shared" si="10"/>
        <v>728.1100000000001</v>
      </c>
      <c r="U96" s="10">
        <f t="shared" si="10"/>
        <v>960</v>
      </c>
      <c r="V96" s="10">
        <f t="shared" si="10"/>
        <v>565</v>
      </c>
    </row>
    <row r="97" spans="1:22" s="1" customFormat="1" ht="13.5">
      <c r="A97" s="13" t="s">
        <v>204</v>
      </c>
      <c r="B97" s="9" t="s">
        <v>15</v>
      </c>
      <c r="C97" s="10">
        <v>27.34</v>
      </c>
      <c r="D97" s="10">
        <v>5.92</v>
      </c>
      <c r="E97" s="10">
        <v>10</v>
      </c>
      <c r="F97" s="10">
        <v>2</v>
      </c>
      <c r="G97" s="10">
        <v>37.34</v>
      </c>
      <c r="H97" s="10">
        <v>7.92</v>
      </c>
      <c r="I97" s="10">
        <v>12</v>
      </c>
      <c r="J97" s="10">
        <v>5</v>
      </c>
      <c r="K97" s="10">
        <v>49.34</v>
      </c>
      <c r="L97" s="10">
        <v>12.92</v>
      </c>
      <c r="M97" s="10">
        <v>60.9</v>
      </c>
      <c r="N97" s="10">
        <v>36.54</v>
      </c>
      <c r="O97" s="10">
        <v>6.75</v>
      </c>
      <c r="P97" s="10">
        <v>4.05</v>
      </c>
      <c r="Q97" s="10">
        <v>45</v>
      </c>
      <c r="R97" s="10">
        <v>0</v>
      </c>
      <c r="S97" s="10">
        <v>57.8</v>
      </c>
      <c r="T97" s="10">
        <v>8.87</v>
      </c>
      <c r="U97" s="10">
        <v>40</v>
      </c>
      <c r="V97" s="10">
        <v>8</v>
      </c>
    </row>
    <row r="98" spans="1:22" s="1" customFormat="1" ht="13.5">
      <c r="A98" s="13" t="s">
        <v>205</v>
      </c>
      <c r="B98" s="9" t="s">
        <v>98</v>
      </c>
      <c r="C98" s="10">
        <v>153.53</v>
      </c>
      <c r="D98" s="10">
        <v>16.99</v>
      </c>
      <c r="E98" s="10">
        <v>0</v>
      </c>
      <c r="F98" s="10">
        <v>40</v>
      </c>
      <c r="G98" s="10">
        <v>153.53</v>
      </c>
      <c r="H98" s="10">
        <v>56.99</v>
      </c>
      <c r="I98" s="10">
        <v>38</v>
      </c>
      <c r="J98" s="10">
        <v>13</v>
      </c>
      <c r="K98" s="10">
        <v>191.53</v>
      </c>
      <c r="L98" s="10">
        <v>69.99</v>
      </c>
      <c r="M98" s="10">
        <v>84.15</v>
      </c>
      <c r="N98" s="10">
        <v>67.32</v>
      </c>
      <c r="O98" s="10">
        <v>43.7</v>
      </c>
      <c r="P98" s="10">
        <v>34.96</v>
      </c>
      <c r="Q98" s="10">
        <v>20</v>
      </c>
      <c r="R98" s="10">
        <v>19.5</v>
      </c>
      <c r="S98" s="10">
        <v>144.21</v>
      </c>
      <c r="T98" s="10">
        <v>54.53</v>
      </c>
      <c r="U98" s="10">
        <v>60</v>
      </c>
      <c r="V98" s="10">
        <v>50</v>
      </c>
    </row>
    <row r="99" spans="1:22" s="1" customFormat="1" ht="13.5">
      <c r="A99" s="13" t="s">
        <v>206</v>
      </c>
      <c r="B99" s="9" t="s">
        <v>99</v>
      </c>
      <c r="C99" s="10">
        <v>0</v>
      </c>
      <c r="D99" s="10">
        <v>0</v>
      </c>
      <c r="E99" s="10">
        <v>0</v>
      </c>
      <c r="F99" s="10">
        <v>0</v>
      </c>
      <c r="G99" s="10">
        <v>0</v>
      </c>
      <c r="H99" s="10">
        <v>0</v>
      </c>
      <c r="I99" s="10">
        <v>0</v>
      </c>
      <c r="J99" s="10">
        <v>0</v>
      </c>
      <c r="K99" s="10">
        <v>0</v>
      </c>
      <c r="L99" s="10">
        <v>0</v>
      </c>
      <c r="M99" s="10">
        <v>0</v>
      </c>
      <c r="N99" s="10">
        <v>0</v>
      </c>
      <c r="O99" s="10">
        <v>1.67</v>
      </c>
      <c r="P99" s="10">
        <v>1</v>
      </c>
      <c r="Q99" s="10">
        <v>0</v>
      </c>
      <c r="R99" s="10">
        <v>3</v>
      </c>
      <c r="S99" s="10">
        <v>0</v>
      </c>
      <c r="T99" s="10">
        <v>2</v>
      </c>
      <c r="U99" s="10">
        <v>0</v>
      </c>
      <c r="V99" s="10">
        <v>2</v>
      </c>
    </row>
    <row r="100" spans="1:22" s="1" customFormat="1" ht="13.5">
      <c r="A100" s="13" t="s">
        <v>207</v>
      </c>
      <c r="B100" s="9" t="s">
        <v>100</v>
      </c>
      <c r="C100" s="10">
        <v>187.39</v>
      </c>
      <c r="D100" s="10">
        <v>42.06</v>
      </c>
      <c r="E100" s="10">
        <v>40</v>
      </c>
      <c r="F100" s="10">
        <v>80</v>
      </c>
      <c r="G100" s="10">
        <v>227.39</v>
      </c>
      <c r="H100" s="10">
        <v>122.06</v>
      </c>
      <c r="I100" s="10">
        <v>85</v>
      </c>
      <c r="J100" s="10">
        <v>55</v>
      </c>
      <c r="K100" s="10">
        <v>312.39</v>
      </c>
      <c r="L100" s="10">
        <v>177.06</v>
      </c>
      <c r="M100" s="10">
        <v>226.15</v>
      </c>
      <c r="N100" s="10">
        <v>180.92</v>
      </c>
      <c r="O100" s="10">
        <v>96.17</v>
      </c>
      <c r="P100" s="10">
        <v>76.93</v>
      </c>
      <c r="Q100" s="10">
        <v>200</v>
      </c>
      <c r="R100" s="10">
        <v>19.5</v>
      </c>
      <c r="S100" s="10">
        <v>331.47</v>
      </c>
      <c r="T100" s="10">
        <v>119.63</v>
      </c>
      <c r="U100" s="10">
        <v>160</v>
      </c>
      <c r="V100" s="10">
        <v>100</v>
      </c>
    </row>
    <row r="101" spans="1:22" s="1" customFormat="1" ht="13.5">
      <c r="A101" s="19" t="s">
        <v>208</v>
      </c>
      <c r="B101" s="9" t="s">
        <v>101</v>
      </c>
      <c r="C101" s="10">
        <v>277.25</v>
      </c>
      <c r="D101" s="10">
        <v>46.53</v>
      </c>
      <c r="E101" s="10">
        <v>35</v>
      </c>
      <c r="F101" s="10">
        <v>5</v>
      </c>
      <c r="G101" s="10">
        <v>312.25</v>
      </c>
      <c r="H101" s="10">
        <v>51.53</v>
      </c>
      <c r="I101" s="10">
        <v>102</v>
      </c>
      <c r="J101" s="10">
        <v>36</v>
      </c>
      <c r="K101" s="10">
        <v>414.25</v>
      </c>
      <c r="L101" s="10">
        <v>87.53</v>
      </c>
      <c r="M101" s="10">
        <v>246.15</v>
      </c>
      <c r="N101" s="10">
        <v>196.92</v>
      </c>
      <c r="O101" s="10">
        <v>39.52</v>
      </c>
      <c r="P101" s="10">
        <v>31.61</v>
      </c>
      <c r="Q101" s="10">
        <v>100</v>
      </c>
      <c r="R101" s="10">
        <v>0</v>
      </c>
      <c r="S101" s="10">
        <v>317.33</v>
      </c>
      <c r="T101" s="10">
        <v>55.92</v>
      </c>
      <c r="U101" s="10">
        <v>170</v>
      </c>
      <c r="V101" s="10">
        <v>50</v>
      </c>
    </row>
    <row r="102" spans="1:22" s="1" customFormat="1" ht="13.5">
      <c r="A102" s="20" t="s">
        <v>209</v>
      </c>
      <c r="B102" s="9" t="s">
        <v>102</v>
      </c>
      <c r="C102" s="10">
        <v>199.21</v>
      </c>
      <c r="D102" s="10">
        <v>22.36</v>
      </c>
      <c r="E102" s="10">
        <v>0</v>
      </c>
      <c r="F102" s="10">
        <v>25</v>
      </c>
      <c r="G102" s="10">
        <v>199.21</v>
      </c>
      <c r="H102" s="10">
        <v>47.36</v>
      </c>
      <c r="I102" s="10">
        <v>56</v>
      </c>
      <c r="J102" s="10">
        <v>22</v>
      </c>
      <c r="K102" s="10">
        <v>255.21</v>
      </c>
      <c r="L102" s="10">
        <v>69.36</v>
      </c>
      <c r="M102" s="10">
        <v>118.95</v>
      </c>
      <c r="N102" s="10">
        <v>95.16</v>
      </c>
      <c r="O102" s="10">
        <v>43.38</v>
      </c>
      <c r="P102" s="10">
        <v>34.7</v>
      </c>
      <c r="Q102" s="10">
        <v>10</v>
      </c>
      <c r="R102" s="10">
        <v>19.5</v>
      </c>
      <c r="S102" s="10">
        <v>170.05</v>
      </c>
      <c r="T102" s="10">
        <v>54.16</v>
      </c>
      <c r="U102" s="10">
        <v>85</v>
      </c>
      <c r="V102" s="10">
        <v>50</v>
      </c>
    </row>
    <row r="103" spans="1:22" s="1" customFormat="1" ht="13.5">
      <c r="A103" s="20" t="s">
        <v>210</v>
      </c>
      <c r="B103" s="9" t="s">
        <v>103</v>
      </c>
      <c r="C103" s="10">
        <v>176.39</v>
      </c>
      <c r="D103" s="10">
        <v>46.38</v>
      </c>
      <c r="E103" s="10">
        <v>0</v>
      </c>
      <c r="F103" s="10">
        <v>55</v>
      </c>
      <c r="G103" s="10">
        <v>176.39</v>
      </c>
      <c r="H103" s="10">
        <v>101.38</v>
      </c>
      <c r="I103" s="10">
        <v>31</v>
      </c>
      <c r="J103" s="10">
        <v>30</v>
      </c>
      <c r="K103" s="10">
        <v>207.39</v>
      </c>
      <c r="L103" s="10">
        <v>131.38</v>
      </c>
      <c r="M103" s="10">
        <v>26.75</v>
      </c>
      <c r="N103" s="10">
        <v>21.4</v>
      </c>
      <c r="O103" s="10">
        <v>53.05</v>
      </c>
      <c r="P103" s="10">
        <v>42.44</v>
      </c>
      <c r="Q103" s="10">
        <v>0</v>
      </c>
      <c r="R103" s="10">
        <v>0</v>
      </c>
      <c r="S103" s="10">
        <v>185.99</v>
      </c>
      <c r="T103" s="10">
        <v>88.94</v>
      </c>
      <c r="U103" s="10">
        <v>15</v>
      </c>
      <c r="V103" s="10">
        <v>55</v>
      </c>
    </row>
    <row r="104" spans="1:22" s="1" customFormat="1" ht="13.5">
      <c r="A104" s="20" t="s">
        <v>211</v>
      </c>
      <c r="B104" s="9" t="s">
        <v>104</v>
      </c>
      <c r="C104" s="10">
        <v>157.08</v>
      </c>
      <c r="D104" s="10">
        <v>14.62</v>
      </c>
      <c r="E104" s="10">
        <v>0</v>
      </c>
      <c r="F104" s="10">
        <v>40</v>
      </c>
      <c r="G104" s="10">
        <v>157.08</v>
      </c>
      <c r="H104" s="10">
        <v>54.62</v>
      </c>
      <c r="I104" s="10">
        <v>17</v>
      </c>
      <c r="J104" s="10">
        <v>13</v>
      </c>
      <c r="K104" s="10">
        <v>174.08</v>
      </c>
      <c r="L104" s="10">
        <v>67.62</v>
      </c>
      <c r="M104" s="10">
        <v>37.3</v>
      </c>
      <c r="N104" s="10">
        <v>29.84</v>
      </c>
      <c r="O104" s="10">
        <v>36.41</v>
      </c>
      <c r="P104" s="10">
        <v>29.13</v>
      </c>
      <c r="Q104" s="10">
        <v>0</v>
      </c>
      <c r="R104" s="10">
        <v>7</v>
      </c>
      <c r="S104" s="10">
        <v>144.24</v>
      </c>
      <c r="T104" s="10">
        <v>45.49</v>
      </c>
      <c r="U104" s="10">
        <v>20</v>
      </c>
      <c r="V104" s="10">
        <v>40</v>
      </c>
    </row>
    <row r="105" spans="1:22" s="1" customFormat="1" ht="13.5">
      <c r="A105" s="20" t="s">
        <v>212</v>
      </c>
      <c r="B105" s="9" t="s">
        <v>105</v>
      </c>
      <c r="C105" s="10">
        <v>191.33</v>
      </c>
      <c r="D105" s="10">
        <v>24.96</v>
      </c>
      <c r="E105" s="10">
        <v>0</v>
      </c>
      <c r="F105" s="10">
        <v>20</v>
      </c>
      <c r="G105" s="10">
        <v>191.33</v>
      </c>
      <c r="H105" s="10">
        <v>44.96</v>
      </c>
      <c r="I105" s="10">
        <v>22</v>
      </c>
      <c r="J105" s="10">
        <v>19</v>
      </c>
      <c r="K105" s="10">
        <v>213.33</v>
      </c>
      <c r="L105" s="10">
        <v>63.96</v>
      </c>
      <c r="M105" s="10">
        <v>50.75</v>
      </c>
      <c r="N105" s="10">
        <v>40.6</v>
      </c>
      <c r="O105" s="10">
        <v>26.14</v>
      </c>
      <c r="P105" s="10">
        <v>20.91</v>
      </c>
      <c r="Q105" s="10">
        <v>0</v>
      </c>
      <c r="R105" s="10">
        <v>0</v>
      </c>
      <c r="S105" s="10">
        <v>172.73</v>
      </c>
      <c r="T105" s="10">
        <v>43.05</v>
      </c>
      <c r="U105" s="10">
        <v>30</v>
      </c>
      <c r="V105" s="10">
        <v>30</v>
      </c>
    </row>
    <row r="106" spans="1:22" s="1" customFormat="1" ht="13.5">
      <c r="A106" s="20" t="s">
        <v>213</v>
      </c>
      <c r="B106" s="9" t="s">
        <v>106</v>
      </c>
      <c r="C106" s="10">
        <v>358.75</v>
      </c>
      <c r="D106" s="10">
        <v>85.39</v>
      </c>
      <c r="E106" s="10">
        <v>100</v>
      </c>
      <c r="F106" s="10">
        <v>65</v>
      </c>
      <c r="G106" s="10">
        <v>458.75</v>
      </c>
      <c r="H106" s="10">
        <v>150.39</v>
      </c>
      <c r="I106" s="10">
        <v>230</v>
      </c>
      <c r="J106" s="10">
        <v>88</v>
      </c>
      <c r="K106" s="10">
        <v>688.75</v>
      </c>
      <c r="L106" s="10">
        <v>238.39</v>
      </c>
      <c r="M106" s="10">
        <v>429.75</v>
      </c>
      <c r="N106" s="10">
        <v>343.8</v>
      </c>
      <c r="O106" s="10">
        <v>132.59</v>
      </c>
      <c r="P106" s="10">
        <v>106.07</v>
      </c>
      <c r="Q106" s="10">
        <v>200</v>
      </c>
      <c r="R106" s="10">
        <v>32.5</v>
      </c>
      <c r="S106" s="10">
        <v>544.95</v>
      </c>
      <c r="T106" s="10">
        <v>164.82</v>
      </c>
      <c r="U106" s="10">
        <v>300</v>
      </c>
      <c r="V106" s="10">
        <v>130</v>
      </c>
    </row>
    <row r="107" spans="1:22" s="1" customFormat="1" ht="13.5">
      <c r="A107" s="20" t="s">
        <v>214</v>
      </c>
      <c r="B107" s="9" t="s">
        <v>107</v>
      </c>
      <c r="C107" s="10">
        <v>209.63</v>
      </c>
      <c r="D107" s="10">
        <v>46.1</v>
      </c>
      <c r="E107" s="10">
        <v>0</v>
      </c>
      <c r="F107" s="10">
        <v>50</v>
      </c>
      <c r="G107" s="10">
        <v>209.63</v>
      </c>
      <c r="H107" s="10">
        <v>96.1</v>
      </c>
      <c r="I107" s="10">
        <v>61</v>
      </c>
      <c r="J107" s="10">
        <v>38</v>
      </c>
      <c r="K107" s="10">
        <v>270.63</v>
      </c>
      <c r="L107" s="10">
        <v>134.1</v>
      </c>
      <c r="M107" s="10">
        <v>105.95</v>
      </c>
      <c r="N107" s="10">
        <v>84.76</v>
      </c>
      <c r="O107" s="10">
        <v>54.25</v>
      </c>
      <c r="P107" s="10">
        <v>43.4</v>
      </c>
      <c r="Q107" s="10">
        <v>20</v>
      </c>
      <c r="R107" s="10">
        <v>0</v>
      </c>
      <c r="S107" s="10">
        <v>205.87</v>
      </c>
      <c r="T107" s="10">
        <v>90.7</v>
      </c>
      <c r="U107" s="10">
        <v>80</v>
      </c>
      <c r="V107" s="10">
        <v>50</v>
      </c>
    </row>
    <row r="108" spans="1:22" s="1" customFormat="1" ht="13.5">
      <c r="A108" s="21" t="s">
        <v>108</v>
      </c>
      <c r="B108" s="9" t="s">
        <v>108</v>
      </c>
      <c r="C108" s="10">
        <v>130.69</v>
      </c>
      <c r="D108" s="10">
        <v>15.87</v>
      </c>
      <c r="E108" s="10">
        <v>0</v>
      </c>
      <c r="F108" s="10">
        <v>18</v>
      </c>
      <c r="G108" s="10">
        <v>130.69</v>
      </c>
      <c r="H108" s="10">
        <v>33.87</v>
      </c>
      <c r="I108" s="10">
        <v>28</v>
      </c>
      <c r="J108" s="10">
        <v>11</v>
      </c>
      <c r="K108" s="10">
        <v>158.69</v>
      </c>
      <c r="L108" s="10">
        <v>44.87</v>
      </c>
      <c r="M108" s="10">
        <v>58.2</v>
      </c>
      <c r="N108" s="10">
        <v>46.56</v>
      </c>
      <c r="O108" s="10">
        <v>36.86</v>
      </c>
      <c r="P108" s="10">
        <v>29.49</v>
      </c>
      <c r="Q108" s="10">
        <v>0</v>
      </c>
      <c r="R108" s="10">
        <v>31</v>
      </c>
      <c r="S108" s="10">
        <v>112.13</v>
      </c>
      <c r="T108" s="10">
        <v>46.38</v>
      </c>
      <c r="U108" s="10">
        <v>40</v>
      </c>
      <c r="V108" s="10">
        <v>45</v>
      </c>
    </row>
    <row r="109" spans="1:22" s="1" customFormat="1" ht="13.5">
      <c r="A109" s="20" t="s">
        <v>215</v>
      </c>
      <c r="B109" s="9" t="s">
        <v>108</v>
      </c>
      <c r="C109" s="10">
        <v>130.69</v>
      </c>
      <c r="D109" s="10">
        <v>15.87</v>
      </c>
      <c r="E109" s="10">
        <v>0</v>
      </c>
      <c r="F109" s="10">
        <v>18</v>
      </c>
      <c r="G109" s="10">
        <v>130.69</v>
      </c>
      <c r="H109" s="10">
        <v>33.87</v>
      </c>
      <c r="I109" s="10">
        <v>28</v>
      </c>
      <c r="J109" s="10">
        <v>11</v>
      </c>
      <c r="K109" s="10">
        <v>158.69</v>
      </c>
      <c r="L109" s="10">
        <v>44.87</v>
      </c>
      <c r="M109" s="10">
        <v>58.2</v>
      </c>
      <c r="N109" s="10">
        <v>46.56</v>
      </c>
      <c r="O109" s="10">
        <v>36.86</v>
      </c>
      <c r="P109" s="10">
        <v>29.49</v>
      </c>
      <c r="Q109" s="10">
        <v>0</v>
      </c>
      <c r="R109" s="10">
        <v>31</v>
      </c>
      <c r="S109" s="10">
        <v>112.13</v>
      </c>
      <c r="T109" s="10">
        <v>46.38</v>
      </c>
      <c r="U109" s="10">
        <v>40</v>
      </c>
      <c r="V109" s="10">
        <v>45</v>
      </c>
    </row>
  </sheetData>
  <sheetProtection/>
  <mergeCells count="15">
    <mergeCell ref="B1:V1"/>
    <mergeCell ref="M2:P2"/>
    <mergeCell ref="U2:V2"/>
    <mergeCell ref="M3:N3"/>
    <mergeCell ref="O3:P3"/>
    <mergeCell ref="B2:B4"/>
    <mergeCell ref="U3:U4"/>
    <mergeCell ref="V3:V4"/>
    <mergeCell ref="C2:D3"/>
    <mergeCell ref="E2:F3"/>
    <mergeCell ref="G2:H3"/>
    <mergeCell ref="I2:J3"/>
    <mergeCell ref="K2:L3"/>
    <mergeCell ref="Q2:R3"/>
    <mergeCell ref="S2:T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2019-10-25T08:40:43Z</dcterms:created>
  <dcterms:modified xsi:type="dcterms:W3CDTF">2020-12-31T06:53:42Z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