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25" windowHeight="12420"/>
  </bookViews>
  <sheets>
    <sheet name="Sheet1" sheetId="1" r:id="rId1"/>
    <sheet name="Sheet1 (2)" sheetId="2" r:id="rId2"/>
    <sheet name="Sheet1 (3)" sheetId="3" r:id="rId3"/>
  </sheets>
  <definedNames>
    <definedName name="_xlnm.Print_Titles" localSheetId="1">'Sheet1 (2)'!$4:$4</definedName>
  </definedNames>
  <calcPr calcId="144525" fullCalcOnLoad="1"/>
</workbook>
</file>

<file path=xl/sharedStrings.xml><?xml version="1.0" encoding="utf-8"?>
<sst xmlns="http://schemas.openxmlformats.org/spreadsheetml/2006/main" count="376" uniqueCount="299">
  <si>
    <t>附件1</t>
  </si>
  <si>
    <t>2022年现代职业教育质量提升计划中央专项资金预算表（高职）</t>
  </si>
  <si>
    <t>单位：万元</t>
  </si>
  <si>
    <t>序号</t>
  </si>
  <si>
    <t>学校名称</t>
  </si>
  <si>
    <t>财政
隶属</t>
  </si>
  <si>
    <t>高等职业学校奖补资金</t>
  </si>
  <si>
    <t>职业院校教师素质提高计划</t>
  </si>
  <si>
    <t>合计</t>
  </si>
  <si>
    <t>已提前下达</t>
  </si>
  <si>
    <t>本次下达</t>
  </si>
  <si>
    <t>小计</t>
  </si>
  <si>
    <t>国家“双高计划”</t>
  </si>
  <si>
    <t>职业教育高质量发展（省级“双高计划”）</t>
  </si>
  <si>
    <t>革命老区补助</t>
  </si>
  <si>
    <t>生均拨款奖补</t>
  </si>
  <si>
    <t>改革绩效奖补</t>
  </si>
  <si>
    <t>福州市</t>
  </si>
  <si>
    <t>福州职业技术学院</t>
  </si>
  <si>
    <t>闽江师范高等专科学校</t>
  </si>
  <si>
    <t>福州墨尔本理工职业学院</t>
  </si>
  <si>
    <t>福建华南女子职业学院</t>
  </si>
  <si>
    <t>福州英华职业学院</t>
  </si>
  <si>
    <t>福州黎明职业技术学院</t>
  </si>
  <si>
    <t>福州软件职业技术学院</t>
  </si>
  <si>
    <t>福州科技职业技术学院</t>
  </si>
  <si>
    <t>泉州市</t>
  </si>
  <si>
    <t>黎明职业大学</t>
  </si>
  <si>
    <t>泉州医学高等专科学校</t>
  </si>
  <si>
    <t>泉州幼儿师范高等专科学校</t>
  </si>
  <si>
    <t>泉州经贸职业技术学院</t>
  </si>
  <si>
    <t>泉州工艺美术职业学院</t>
  </si>
  <si>
    <t>德化县</t>
  </si>
  <si>
    <t>泉州职业技术大学</t>
  </si>
  <si>
    <t>泉州纺织服装职业学院</t>
  </si>
  <si>
    <t>泉州华光职业学院</t>
  </si>
  <si>
    <t>泉州海洋职业学院</t>
  </si>
  <si>
    <t>泉州轻工职业学院</t>
  </si>
  <si>
    <t>泉州信息工程学院</t>
  </si>
  <si>
    <t>漳州市</t>
  </si>
  <si>
    <t>漳州职业技术学院</t>
  </si>
  <si>
    <t>漳州卫生职业学院</t>
  </si>
  <si>
    <t>漳州城市职业学院</t>
  </si>
  <si>
    <t>漳州科技职业学院</t>
  </si>
  <si>
    <t>漳州理工职业学院</t>
  </si>
  <si>
    <t>龙岩市</t>
  </si>
  <si>
    <t>闽西职业技术学院</t>
  </si>
  <si>
    <t>三明市</t>
  </si>
  <si>
    <t>三明医学科技职业学院</t>
  </si>
  <si>
    <t>莆田市</t>
  </si>
  <si>
    <t>湄洲湾职业技术学院</t>
  </si>
  <si>
    <t>南平市</t>
  </si>
  <si>
    <t>闽北职业技术学院</t>
  </si>
  <si>
    <t>武夷山职业学院</t>
  </si>
  <si>
    <t>宁德市</t>
  </si>
  <si>
    <t>宁德职业技术学院</t>
  </si>
  <si>
    <t>附件2</t>
  </si>
  <si>
    <t>2022年现代职业教育质量提升计划中央专项资金预算表（中职）</t>
  </si>
  <si>
    <t>财政隶属</t>
  </si>
  <si>
    <t>学校</t>
  </si>
  <si>
    <t>乡村振兴补助</t>
  </si>
  <si>
    <t>已提前
下达</t>
  </si>
  <si>
    <t>本次
下达</t>
  </si>
  <si>
    <t>本级</t>
  </si>
  <si>
    <t>福州机电工程职业技术学校</t>
  </si>
  <si>
    <t>福州建筑工程职业中专学校</t>
  </si>
  <si>
    <t>福州旅游职业中专学校</t>
  </si>
  <si>
    <t>福州财政金融职业中专学校</t>
  </si>
  <si>
    <t>福州文教职业中专学校</t>
  </si>
  <si>
    <t>福州商贸职业中专学校</t>
  </si>
  <si>
    <t>福州市体育运动学校</t>
  </si>
  <si>
    <t>长乐区</t>
  </si>
  <si>
    <t>长乐职业中专学校</t>
  </si>
  <si>
    <t>马尾区</t>
  </si>
  <si>
    <t>福州经济技术开发区职业中专学校</t>
  </si>
  <si>
    <t>福清市</t>
  </si>
  <si>
    <t>福建技术师范学院附属龙华职业技术学校</t>
  </si>
  <si>
    <t>永泰县</t>
  </si>
  <si>
    <t>永泰城乡建设职业中专学校</t>
  </si>
  <si>
    <t>连江县</t>
  </si>
  <si>
    <t>连江职业中专学校</t>
  </si>
  <si>
    <t>罗源县</t>
  </si>
  <si>
    <t>罗源县高级职业中学</t>
  </si>
  <si>
    <t>台江区</t>
  </si>
  <si>
    <t>福州对外贸易职业中专学校</t>
  </si>
  <si>
    <t>仓山区</t>
  </si>
  <si>
    <t>福州环保职业中专学校</t>
  </si>
  <si>
    <t>闽侯县</t>
  </si>
  <si>
    <t>闽侯县职业中专学校</t>
  </si>
  <si>
    <t>闽侯县美术中等职业学校</t>
  </si>
  <si>
    <t>闽清县</t>
  </si>
  <si>
    <t>闽清职业中专学校</t>
  </si>
  <si>
    <t>泉州华侨职业中专学校</t>
  </si>
  <si>
    <t>泉州市农业学校</t>
  </si>
  <si>
    <t>泉州财贸职业技术学校</t>
  </si>
  <si>
    <t>泉州体育运动学校</t>
  </si>
  <si>
    <t>泉州艺术学校</t>
  </si>
  <si>
    <t>丰泽区</t>
  </si>
  <si>
    <t>泉州市工商旅游职业中专学校</t>
  </si>
  <si>
    <t>石狮市</t>
  </si>
  <si>
    <t>石狮鹏山工贸学校</t>
  </si>
  <si>
    <t>南安市</t>
  </si>
  <si>
    <t>南安职业中专学校</t>
  </si>
  <si>
    <t>南安市工业学校</t>
  </si>
  <si>
    <t>南安红星职业中专学校</t>
  </si>
  <si>
    <t>晋江市</t>
  </si>
  <si>
    <t>晋江职业中专学校</t>
  </si>
  <si>
    <t>晋江华侨职业中专学校</t>
  </si>
  <si>
    <t>晋江市安海职业中专学校</t>
  </si>
  <si>
    <t>晋江市晋兴职业中专学校</t>
  </si>
  <si>
    <t>惠安县</t>
  </si>
  <si>
    <t>惠安开成职业中专学校</t>
  </si>
  <si>
    <t>安溪县</t>
  </si>
  <si>
    <t>安溪华侨职业中专学校</t>
  </si>
  <si>
    <t>安溪陈利职业中专学校</t>
  </si>
  <si>
    <t>永春县</t>
  </si>
  <si>
    <t>永春县职业中专学校</t>
  </si>
  <si>
    <t>德化职业技术学校</t>
  </si>
  <si>
    <t>惠安职业中专学校</t>
  </si>
  <si>
    <t>安溪茶业职业技术学校</t>
  </si>
  <si>
    <t>鲤城区</t>
  </si>
  <si>
    <t>泉州市泉中职业中专学校</t>
  </si>
  <si>
    <t>南安市梅山工程学校</t>
  </si>
  <si>
    <t>泉州闽南工贸学校</t>
  </si>
  <si>
    <t>漳州第一职业中专学校</t>
  </si>
  <si>
    <t>漳州高新职业技术学校</t>
  </si>
  <si>
    <t>诏安县</t>
  </si>
  <si>
    <t>诏安职业技术学校</t>
  </si>
  <si>
    <t>云霄县</t>
  </si>
  <si>
    <t>云霄职业技术学校</t>
  </si>
  <si>
    <t>平和县</t>
  </si>
  <si>
    <t>平和职业技术学校</t>
  </si>
  <si>
    <t>南靖县</t>
  </si>
  <si>
    <t>南靖第一职业技术学校</t>
  </si>
  <si>
    <t>龙海区</t>
  </si>
  <si>
    <t>龙海职业技术学校</t>
  </si>
  <si>
    <t>漳浦县</t>
  </si>
  <si>
    <t>漳浦职业技术学校</t>
  </si>
  <si>
    <t>东山县</t>
  </si>
  <si>
    <t>东山岛职业中专学校</t>
  </si>
  <si>
    <t>长泰区</t>
  </si>
  <si>
    <t>长泰职业技术学校</t>
  </si>
  <si>
    <t>华安县</t>
  </si>
  <si>
    <t>华安职业技术学校</t>
  </si>
  <si>
    <t>三明职业中专学校</t>
  </si>
  <si>
    <t>三明工贸学校</t>
  </si>
  <si>
    <t>尤溪县</t>
  </si>
  <si>
    <t>尤溪职业中专学校</t>
  </si>
  <si>
    <t>永安市</t>
  </si>
  <si>
    <t>永安职业中专学校</t>
  </si>
  <si>
    <t>泰宁县</t>
  </si>
  <si>
    <t>三明市金湖旅游职业中专学校</t>
  </si>
  <si>
    <t>清流县</t>
  </si>
  <si>
    <t>清流县高级职业中学</t>
  </si>
  <si>
    <t>明溪县</t>
  </si>
  <si>
    <t>明溪县职业中学</t>
  </si>
  <si>
    <t>建宁县</t>
  </si>
  <si>
    <t>建宁县职业中学</t>
  </si>
  <si>
    <t>将乐县</t>
  </si>
  <si>
    <t>将乐职业中专学校</t>
  </si>
  <si>
    <t>大田县</t>
  </si>
  <si>
    <t>大田职业中专学校</t>
  </si>
  <si>
    <t>南平市武夷旅游商贸学校</t>
  </si>
  <si>
    <t>南平职业中专学校</t>
  </si>
  <si>
    <t>福建闽北卫生学校</t>
  </si>
  <si>
    <t>松溪县</t>
  </si>
  <si>
    <t>松溪县中等职业技术学校</t>
  </si>
  <si>
    <t>顺昌县</t>
  </si>
  <si>
    <t>顺昌中等职业学校</t>
  </si>
  <si>
    <t>浦城县</t>
  </si>
  <si>
    <t>浦城职业技术学校</t>
  </si>
  <si>
    <t>建瓯市</t>
  </si>
  <si>
    <t>建瓯职业中专学校</t>
  </si>
  <si>
    <t>光泽县</t>
  </si>
  <si>
    <t>光泽县职业技术教育中心</t>
  </si>
  <si>
    <t>政和县</t>
  </si>
  <si>
    <t>政和县中等职业技术学校</t>
  </si>
  <si>
    <t>武夷山市</t>
  </si>
  <si>
    <t>武夷山旅游职业中专学校</t>
  </si>
  <si>
    <t>延平区</t>
  </si>
  <si>
    <t>福建南平机电职业学校</t>
  </si>
  <si>
    <t>邵武市</t>
  </si>
  <si>
    <t>邵武职业中专学校</t>
  </si>
  <si>
    <t>湄洲湾职业技术学校</t>
  </si>
  <si>
    <t>莆田职业技术学校</t>
  </si>
  <si>
    <t>莆田卫生学校</t>
  </si>
  <si>
    <t>莆田体育运动学校</t>
  </si>
  <si>
    <t>莆田艺术学校</t>
  </si>
  <si>
    <t>仙游县</t>
  </si>
  <si>
    <t>仙游职业中专学校</t>
  </si>
  <si>
    <t>荔城区</t>
  </si>
  <si>
    <t>莆田海峡职业中专学校</t>
  </si>
  <si>
    <t>涵江区</t>
  </si>
  <si>
    <t>莆田华侨职业中专学校</t>
  </si>
  <si>
    <t>城厢区</t>
  </si>
  <si>
    <t>莆田科技职业技术学校</t>
  </si>
  <si>
    <t>仙游华侨职业中专学校</t>
  </si>
  <si>
    <t>秀屿区</t>
  </si>
  <si>
    <t>莆田工业职业技术学校</t>
  </si>
  <si>
    <t>龙岩卫生学校</t>
  </si>
  <si>
    <t>龙岩市农业学校</t>
  </si>
  <si>
    <t>龙岩体育运动学校</t>
  </si>
  <si>
    <t>永定区</t>
  </si>
  <si>
    <t>永定侨荣职业中专学校</t>
  </si>
  <si>
    <t>新罗区</t>
  </si>
  <si>
    <t>龙岩华侨职业中专学校</t>
  </si>
  <si>
    <t>长汀县</t>
  </si>
  <si>
    <t>长汀职业中专学校</t>
  </si>
  <si>
    <t>漳平市</t>
  </si>
  <si>
    <t>漳平职业中专学校</t>
  </si>
  <si>
    <t>武平县</t>
  </si>
  <si>
    <t>武平职业中专学校</t>
  </si>
  <si>
    <t>上杭县</t>
  </si>
  <si>
    <t>上杭职业中专学校</t>
  </si>
  <si>
    <t>连城县</t>
  </si>
  <si>
    <t>连城县职业中专学校</t>
  </si>
  <si>
    <t>福建宁德财经学校</t>
  </si>
  <si>
    <t>闽东卫生学校</t>
  </si>
  <si>
    <t>周宁县</t>
  </si>
  <si>
    <t>周宁职业中专学校</t>
  </si>
  <si>
    <t>柘荣县</t>
  </si>
  <si>
    <t>柘荣职业技术学校</t>
  </si>
  <si>
    <t>霞浦县</t>
  </si>
  <si>
    <t>霞浦职业中专学校</t>
  </si>
  <si>
    <t>寿宁县</t>
  </si>
  <si>
    <t>寿宁职业技术学校</t>
  </si>
  <si>
    <t>屏南县</t>
  </si>
  <si>
    <t>屏南职业中专学校</t>
  </si>
  <si>
    <t>蕉城区</t>
  </si>
  <si>
    <t>宁德职业中专学校</t>
  </si>
  <si>
    <t>古田县</t>
  </si>
  <si>
    <t>古田职业中专学校</t>
  </si>
  <si>
    <t>福鼎市</t>
  </si>
  <si>
    <t>福鼎职业中专学校</t>
  </si>
  <si>
    <t>福安市</t>
  </si>
  <si>
    <t>福安职业技术学校</t>
  </si>
  <si>
    <t>平潭综合实验区</t>
  </si>
  <si>
    <t>平潭职业中专学校</t>
  </si>
  <si>
    <t>附件3</t>
  </si>
  <si>
    <r>
      <t xml:space="preserve">现代职业教育质量提升计划中央专项资金绩效目标表
</t>
    </r>
    <r>
      <rPr>
        <sz val="12"/>
        <rFont val="仿宋"/>
        <charset val="134"/>
      </rPr>
      <t>（2022年度）</t>
    </r>
  </si>
  <si>
    <t>专项名称</t>
  </si>
  <si>
    <t>现代职业教育质量提升计划资金</t>
  </si>
  <si>
    <t>中央主管部门</t>
  </si>
  <si>
    <t>财政部、教育部</t>
  </si>
  <si>
    <t>省级财政部门</t>
  </si>
  <si>
    <t>省财政厅</t>
  </si>
  <si>
    <t>省级主管部门</t>
  </si>
  <si>
    <t>省教育厅</t>
  </si>
  <si>
    <t>资金情况
（万元）</t>
  </si>
  <si>
    <t>实施期金额：</t>
  </si>
  <si>
    <t>23046.5万元</t>
  </si>
  <si>
    <t xml:space="preserve">     其中：中央补助</t>
  </si>
  <si>
    <t xml:space="preserve">           地方资金</t>
  </si>
  <si>
    <t>年度目标</t>
  </si>
  <si>
    <t>实施期目标</t>
  </si>
  <si>
    <t>目标1：高职生均拨款水平不低于12000元；
目标2：中国特色高水平高职专业群建设顺利推进；
目标3：省级“双高计划”稳步推进；
目标4：职业院校办学条件逐步改善，规范化以上中等职业学校占比超过50%；
目标5：增强服务产业能力，职业院校年承担各类培训人数9万人。</t>
  </si>
  <si>
    <t>绩
效
指
标</t>
  </si>
  <si>
    <t>一级指标</t>
  </si>
  <si>
    <t>二级指标</t>
  </si>
  <si>
    <t>三级指标</t>
  </si>
  <si>
    <t>目标值</t>
  </si>
  <si>
    <t>产
出
指
标</t>
  </si>
  <si>
    <t>数量指标</t>
  </si>
  <si>
    <t>高职生均拨款水平</t>
  </si>
  <si>
    <t>≥12000元</t>
  </si>
  <si>
    <t>支持国家高水平高职专业群建设单位数</t>
  </si>
  <si>
    <t>福州1个、泉州1个、漳州1个</t>
  </si>
  <si>
    <t>支持省级高水平中职学校建设</t>
  </si>
  <si>
    <t>福州1个、泉州2个、龙岩1个</t>
  </si>
  <si>
    <t>支持省级高水平中职专业群建设</t>
  </si>
  <si>
    <t>福州3个、泉州7个、漳州7个、三明1个、莆田1个、南平1个、宁德1个</t>
  </si>
  <si>
    <t>支持国家产教融合型城市建设试点数</t>
  </si>
  <si>
    <t>1个（泉州）</t>
  </si>
  <si>
    <t>职业院校教师培训参训人数</t>
  </si>
  <si>
    <t>≥200人</t>
  </si>
  <si>
    <t>参与1+X证书制度试点工作职业院校数</t>
  </si>
  <si>
    <t>福州10所、龙岩5所、南平3所、宁德5所、平潭1所、莆田3所、泉州20所、三明3所、漳州5所</t>
  </si>
  <si>
    <t>质量指标</t>
  </si>
  <si>
    <t>规范化以上中等职业学校占比</t>
  </si>
  <si>
    <t>≥50%</t>
  </si>
  <si>
    <t>“双师型”教师占专业课教师比例</t>
  </si>
  <si>
    <t>实现正增长</t>
  </si>
  <si>
    <t>职业院校教师国家级培训结业率</t>
  </si>
  <si>
    <t>≥90%</t>
  </si>
  <si>
    <t>时效指标</t>
  </si>
  <si>
    <t>预算执行进度</t>
  </si>
  <si>
    <t>≥95%</t>
  </si>
  <si>
    <t>效益指标</t>
  </si>
  <si>
    <t>社会效益
指标</t>
  </si>
  <si>
    <t>高职平均就业率</t>
  </si>
  <si>
    <t>职业院校年承担各类培训人数</t>
  </si>
  <si>
    <t>福州2.5万、泉州2.5万、漳州1.5万,三明0.5万、莆田0.5万、南平0.5万、龙岩0.5万、宁德0.5万</t>
  </si>
  <si>
    <t>支持地处革命老区公办高职院校</t>
  </si>
  <si>
    <t>三明1所、南平1所、龙岩1所、宁德1所</t>
  </si>
  <si>
    <t>支持地处原扶贫开发重点县中职学数</t>
  </si>
  <si>
    <t>福州1所，漳州3所、三明5所、南平5所、龙岩3所、宁德6所</t>
  </si>
  <si>
    <t>满意度指标</t>
  </si>
  <si>
    <t>服务对象
满意度指标</t>
  </si>
  <si>
    <t>职业院校满意度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</si>
</sst>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sz val="12"/>
      <name val="仿宋_GB2312"/>
      <charset val="0"/>
    </font>
    <font>
      <sz val="18"/>
      <name val="方正小标宋简体"/>
      <charset val="134"/>
    </font>
    <font>
      <b/>
      <sz val="12"/>
      <color rgb="FF000000"/>
      <name val="仿宋"/>
      <charset val="134"/>
    </font>
    <font>
      <b/>
      <sz val="11"/>
      <color rgb="FF000000"/>
      <name val="仿宋"/>
      <charset val="134"/>
    </font>
    <font>
      <b/>
      <sz val="12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宋体"/>
      <charset val="134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21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24" applyNumberFormat="0" applyAlignment="0" applyProtection="0">
      <alignment vertical="center"/>
    </xf>
    <xf numFmtId="0" fontId="29" fillId="11" borderId="20" applyNumberFormat="0" applyAlignment="0" applyProtection="0">
      <alignment vertical="center"/>
    </xf>
    <xf numFmtId="0" fontId="30" fillId="12" borderId="25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</cellStyleXfs>
  <cellXfs count="71">
    <xf numFmtId="0" fontId="0" fillId="0" borderId="0" xfId="0">
      <alignment vertical="center"/>
    </xf>
    <xf numFmtId="0" fontId="0" fillId="0" borderId="0" xfId="49" applyAlignment="1">
      <alignment vertical="center" wrapText="1"/>
    </xf>
    <xf numFmtId="0" fontId="1" fillId="0" borderId="0" xfId="49" applyFont="1" applyAlignment="1">
      <alignment horizontal="left" vertical="center"/>
    </xf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top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49" applyFont="1" applyBorder="1" applyAlignment="1">
      <alignment horizontal="left" vertical="center" wrapText="1"/>
    </xf>
    <xf numFmtId="0" fontId="3" fillId="0" borderId="2" xfId="49" applyFont="1" applyBorder="1" applyAlignment="1">
      <alignment horizontal="center" vertical="center" wrapText="1"/>
    </xf>
    <xf numFmtId="9" fontId="3" fillId="0" borderId="1" xfId="49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9" fontId="3" fillId="0" borderId="5" xfId="49" applyNumberFormat="1" applyFont="1" applyBorder="1" applyAlignment="1">
      <alignment horizontal="center" vertical="center" wrapText="1"/>
    </xf>
    <xf numFmtId="9" fontId="3" fillId="0" borderId="6" xfId="49" applyNumberFormat="1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3" fillId="0" borderId="7" xfId="0" applyFont="1" applyBorder="1">
      <alignment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abSelected="1" workbookViewId="0">
      <selection activeCell="H40" sqref="H40"/>
    </sheetView>
  </sheetViews>
  <sheetFormatPr defaultColWidth="9" defaultRowHeight="14.25"/>
  <cols>
    <col min="1" max="1" width="4.4" customWidth="1"/>
    <col min="2" max="2" width="20.4" style="17" customWidth="1"/>
    <col min="3" max="3" width="7.25" customWidth="1"/>
    <col min="4" max="4" width="7.75" customWidth="1"/>
    <col min="5" max="5" width="6.25" customWidth="1"/>
    <col min="6" max="6" width="8.125" customWidth="1"/>
    <col min="7" max="7" width="6" customWidth="1"/>
    <col min="8" max="10" width="6.3" customWidth="1"/>
    <col min="11" max="11" width="8.75" customWidth="1"/>
    <col min="12" max="12" width="7.375" customWidth="1"/>
    <col min="13" max="13" width="8.75" customWidth="1"/>
  </cols>
  <sheetData>
    <row r="1" spans="1:4">
      <c r="A1" s="18" t="s">
        <v>0</v>
      </c>
      <c r="B1" s="18"/>
      <c r="C1" s="19"/>
      <c r="D1" s="19"/>
    </row>
    <row r="2" ht="21" spans="1:13">
      <c r="A2" s="52" t="s">
        <v>1</v>
      </c>
      <c r="B2" s="53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2">
      <c r="A3" s="22"/>
      <c r="C3" s="22"/>
      <c r="D3" s="22"/>
      <c r="E3" s="22"/>
      <c r="F3" s="22"/>
      <c r="G3" s="22"/>
      <c r="H3" s="22"/>
      <c r="L3" s="23" t="s">
        <v>2</v>
      </c>
    </row>
    <row r="4" spans="1:13">
      <c r="A4" s="54" t="s">
        <v>3</v>
      </c>
      <c r="B4" s="54" t="s">
        <v>4</v>
      </c>
      <c r="C4" s="54" t="s">
        <v>5</v>
      </c>
      <c r="D4" s="55" t="s">
        <v>6</v>
      </c>
      <c r="E4" s="56"/>
      <c r="F4" s="56"/>
      <c r="G4" s="56"/>
      <c r="H4" s="56"/>
      <c r="I4" s="68"/>
      <c r="J4" s="69" t="s">
        <v>7</v>
      </c>
      <c r="K4" s="54" t="s">
        <v>8</v>
      </c>
      <c r="L4" s="69" t="s">
        <v>9</v>
      </c>
      <c r="M4" s="69" t="s">
        <v>10</v>
      </c>
    </row>
    <row r="5" ht="60" spans="1:13">
      <c r="A5" s="54"/>
      <c r="B5" s="57"/>
      <c r="C5" s="54"/>
      <c r="D5" s="54" t="s">
        <v>11</v>
      </c>
      <c r="E5" s="58" t="s">
        <v>12</v>
      </c>
      <c r="F5" s="58" t="s">
        <v>13</v>
      </c>
      <c r="G5" s="58" t="s">
        <v>14</v>
      </c>
      <c r="H5" s="58" t="s">
        <v>15</v>
      </c>
      <c r="I5" s="58" t="s">
        <v>16</v>
      </c>
      <c r="J5" s="69"/>
      <c r="K5" s="54"/>
      <c r="L5" s="69"/>
      <c r="M5" s="69"/>
    </row>
    <row r="6" spans="1:13">
      <c r="A6" s="59" t="s">
        <v>8</v>
      </c>
      <c r="B6" s="60"/>
      <c r="C6" s="59"/>
      <c r="D6" s="59">
        <f>SUM(E6:I6)</f>
        <v>17790</v>
      </c>
      <c r="E6" s="59">
        <f t="shared" ref="E6:M6" si="0">SUM(E7,E16,E28,E34,E36,E38,E40,E43)</f>
        <v>2100</v>
      </c>
      <c r="F6" s="59">
        <f t="shared" si="0"/>
        <v>3800</v>
      </c>
      <c r="G6" s="59">
        <f t="shared" si="0"/>
        <v>400</v>
      </c>
      <c r="H6" s="59">
        <f t="shared" si="0"/>
        <v>4000</v>
      </c>
      <c r="I6" s="59">
        <f t="shared" si="0"/>
        <v>7490</v>
      </c>
      <c r="J6" s="59">
        <f t="shared" si="0"/>
        <v>284.5</v>
      </c>
      <c r="K6" s="59">
        <f t="shared" si="0"/>
        <v>18074.5</v>
      </c>
      <c r="L6" s="59">
        <f t="shared" si="0"/>
        <v>12966</v>
      </c>
      <c r="M6" s="59">
        <f t="shared" si="0"/>
        <v>5108.5</v>
      </c>
    </row>
    <row r="7" spans="1:13">
      <c r="A7" s="59" t="s">
        <v>17</v>
      </c>
      <c r="B7" s="60"/>
      <c r="C7" s="59"/>
      <c r="D7" s="59">
        <f>SUM(E7:I7)</f>
        <v>3801</v>
      </c>
      <c r="E7" s="59">
        <f t="shared" ref="E7:I7" si="1">SUM(E8:E15)</f>
        <v>700</v>
      </c>
      <c r="F7" s="59">
        <f t="shared" si="1"/>
        <v>800</v>
      </c>
      <c r="G7" s="59"/>
      <c r="H7" s="59">
        <f t="shared" si="1"/>
        <v>523</v>
      </c>
      <c r="I7" s="59">
        <f t="shared" si="1"/>
        <v>1778</v>
      </c>
      <c r="J7" s="59"/>
      <c r="K7" s="59">
        <f t="shared" ref="K7:M7" si="2">SUM(K8:K15)</f>
        <v>3801</v>
      </c>
      <c r="L7" s="59">
        <f t="shared" si="2"/>
        <v>2966</v>
      </c>
      <c r="M7" s="59">
        <f t="shared" si="2"/>
        <v>835</v>
      </c>
    </row>
    <row r="8" spans="1:13">
      <c r="A8" s="61">
        <v>1</v>
      </c>
      <c r="B8" s="62" t="s">
        <v>18</v>
      </c>
      <c r="C8" s="61" t="s">
        <v>17</v>
      </c>
      <c r="D8" s="61"/>
      <c r="E8" s="61">
        <v>700</v>
      </c>
      <c r="F8" s="63">
        <v>200</v>
      </c>
      <c r="G8" s="63"/>
      <c r="H8" s="63">
        <v>265</v>
      </c>
      <c r="I8" s="63">
        <v>372</v>
      </c>
      <c r="J8" s="63"/>
      <c r="K8" s="61">
        <f t="shared" ref="K8:K15" si="3">SUM(E8:I8)</f>
        <v>1537</v>
      </c>
      <c r="L8" s="70">
        <v>1347</v>
      </c>
      <c r="M8" s="70">
        <f t="shared" ref="M8:M14" si="4">K8-L8</f>
        <v>190</v>
      </c>
    </row>
    <row r="9" ht="27" spans="1:13">
      <c r="A9" s="61">
        <v>2</v>
      </c>
      <c r="B9" s="62" t="s">
        <v>19</v>
      </c>
      <c r="C9" s="61" t="s">
        <v>17</v>
      </c>
      <c r="D9" s="61"/>
      <c r="E9" s="61"/>
      <c r="F9" s="63">
        <v>400</v>
      </c>
      <c r="G9" s="63"/>
      <c r="H9" s="63">
        <v>258</v>
      </c>
      <c r="I9" s="63">
        <v>387</v>
      </c>
      <c r="J9" s="63"/>
      <c r="K9" s="61">
        <f t="shared" si="3"/>
        <v>1045</v>
      </c>
      <c r="L9" s="70">
        <v>743</v>
      </c>
      <c r="M9" s="70">
        <f t="shared" si="4"/>
        <v>302</v>
      </c>
    </row>
    <row r="10" ht="27" spans="1:13">
      <c r="A10" s="61">
        <v>3</v>
      </c>
      <c r="B10" s="62" t="s">
        <v>20</v>
      </c>
      <c r="C10" s="61" t="s">
        <v>17</v>
      </c>
      <c r="D10" s="61"/>
      <c r="E10" s="61"/>
      <c r="F10" s="63">
        <v>100</v>
      </c>
      <c r="G10" s="63"/>
      <c r="H10" s="63"/>
      <c r="I10" s="63">
        <v>253</v>
      </c>
      <c r="J10" s="63"/>
      <c r="K10" s="61">
        <f t="shared" si="3"/>
        <v>353</v>
      </c>
      <c r="L10" s="70">
        <v>227</v>
      </c>
      <c r="M10" s="70">
        <f t="shared" si="4"/>
        <v>126</v>
      </c>
    </row>
    <row r="11" ht="27" spans="1:13">
      <c r="A11" s="61">
        <v>4</v>
      </c>
      <c r="B11" s="62" t="s">
        <v>21</v>
      </c>
      <c r="C11" s="61" t="s">
        <v>17</v>
      </c>
      <c r="D11" s="61"/>
      <c r="E11" s="61"/>
      <c r="F11" s="63"/>
      <c r="G11" s="63"/>
      <c r="H11" s="63"/>
      <c r="I11" s="63">
        <v>207</v>
      </c>
      <c r="J11" s="63"/>
      <c r="K11" s="61">
        <f t="shared" si="3"/>
        <v>207</v>
      </c>
      <c r="L11" s="70">
        <v>133</v>
      </c>
      <c r="M11" s="70">
        <f t="shared" si="4"/>
        <v>74</v>
      </c>
    </row>
    <row r="12" spans="1:13">
      <c r="A12" s="61">
        <v>5</v>
      </c>
      <c r="B12" s="62" t="s">
        <v>22</v>
      </c>
      <c r="C12" s="61" t="s">
        <v>17</v>
      </c>
      <c r="D12" s="61"/>
      <c r="E12" s="61"/>
      <c r="F12" s="63"/>
      <c r="G12" s="63"/>
      <c r="H12" s="63"/>
      <c r="I12" s="63">
        <v>136</v>
      </c>
      <c r="J12" s="63"/>
      <c r="K12" s="61">
        <f t="shared" si="3"/>
        <v>136</v>
      </c>
      <c r="L12" s="70">
        <v>92</v>
      </c>
      <c r="M12" s="70">
        <f t="shared" si="4"/>
        <v>44</v>
      </c>
    </row>
    <row r="13" ht="27" spans="1:13">
      <c r="A13" s="61">
        <v>6</v>
      </c>
      <c r="B13" s="62" t="s">
        <v>23</v>
      </c>
      <c r="C13" s="61" t="s">
        <v>17</v>
      </c>
      <c r="D13" s="61"/>
      <c r="E13" s="61"/>
      <c r="F13" s="63"/>
      <c r="G13" s="63"/>
      <c r="H13" s="63"/>
      <c r="I13" s="63">
        <v>164</v>
      </c>
      <c r="J13" s="63"/>
      <c r="K13" s="61">
        <f t="shared" si="3"/>
        <v>164</v>
      </c>
      <c r="L13" s="70">
        <v>121</v>
      </c>
      <c r="M13" s="70">
        <f t="shared" si="4"/>
        <v>43</v>
      </c>
    </row>
    <row r="14" ht="27" spans="1:13">
      <c r="A14" s="61">
        <v>7</v>
      </c>
      <c r="B14" s="62" t="s">
        <v>24</v>
      </c>
      <c r="C14" s="61" t="s">
        <v>17</v>
      </c>
      <c r="D14" s="61"/>
      <c r="E14" s="61"/>
      <c r="F14" s="63">
        <v>100</v>
      </c>
      <c r="G14" s="63"/>
      <c r="H14" s="63"/>
      <c r="I14" s="63">
        <v>229</v>
      </c>
      <c r="J14" s="63"/>
      <c r="K14" s="61">
        <f t="shared" si="3"/>
        <v>329</v>
      </c>
      <c r="L14" s="70">
        <v>273</v>
      </c>
      <c r="M14" s="70">
        <f t="shared" si="4"/>
        <v>56</v>
      </c>
    </row>
    <row r="15" ht="27" spans="1:13">
      <c r="A15" s="61">
        <v>8</v>
      </c>
      <c r="B15" s="62" t="s">
        <v>25</v>
      </c>
      <c r="C15" s="61" t="s">
        <v>17</v>
      </c>
      <c r="D15" s="61"/>
      <c r="E15" s="61"/>
      <c r="F15" s="63"/>
      <c r="G15" s="63"/>
      <c r="H15" s="63"/>
      <c r="I15" s="63">
        <v>30</v>
      </c>
      <c r="J15" s="63"/>
      <c r="K15" s="61">
        <f t="shared" si="3"/>
        <v>30</v>
      </c>
      <c r="L15" s="70">
        <v>30</v>
      </c>
      <c r="M15" s="70"/>
    </row>
    <row r="16" spans="1:13">
      <c r="A16" s="64" t="s">
        <v>26</v>
      </c>
      <c r="B16" s="65"/>
      <c r="C16" s="64"/>
      <c r="D16" s="59">
        <f>SUM(E16:I16)</f>
        <v>6185</v>
      </c>
      <c r="E16" s="64">
        <f t="shared" ref="E16:M16" si="5">SUM(E17:E27)</f>
        <v>700</v>
      </c>
      <c r="F16" s="64">
        <f t="shared" si="5"/>
        <v>1500</v>
      </c>
      <c r="G16" s="64"/>
      <c r="H16" s="64">
        <f t="shared" si="5"/>
        <v>1240</v>
      </c>
      <c r="I16" s="64">
        <f t="shared" si="5"/>
        <v>2745</v>
      </c>
      <c r="J16" s="64">
        <f t="shared" si="5"/>
        <v>148.5</v>
      </c>
      <c r="K16" s="64">
        <f t="shared" si="5"/>
        <v>6333.5</v>
      </c>
      <c r="L16" s="64">
        <f t="shared" si="5"/>
        <v>4271</v>
      </c>
      <c r="M16" s="64">
        <f t="shared" si="5"/>
        <v>2062.5</v>
      </c>
    </row>
    <row r="17" spans="1:13">
      <c r="A17" s="61">
        <v>9</v>
      </c>
      <c r="B17" s="62" t="s">
        <v>27</v>
      </c>
      <c r="C17" s="66" t="s">
        <v>26</v>
      </c>
      <c r="D17" s="66"/>
      <c r="E17" s="61">
        <v>700</v>
      </c>
      <c r="F17" s="63">
        <v>200</v>
      </c>
      <c r="G17" s="61"/>
      <c r="H17" s="63">
        <v>397</v>
      </c>
      <c r="I17" s="63">
        <v>391</v>
      </c>
      <c r="J17" s="63">
        <v>73.5</v>
      </c>
      <c r="K17" s="61">
        <f t="shared" ref="K17:K27" si="6">SUM(E17:J17)</f>
        <v>1761.5</v>
      </c>
      <c r="L17" s="63">
        <v>1385</v>
      </c>
      <c r="M17" s="70">
        <f t="shared" ref="M17:M27" si="7">K17-L17</f>
        <v>376.5</v>
      </c>
    </row>
    <row r="18" ht="27" spans="1:13">
      <c r="A18" s="61">
        <v>10</v>
      </c>
      <c r="B18" s="62" t="s">
        <v>28</v>
      </c>
      <c r="C18" s="66" t="s">
        <v>26</v>
      </c>
      <c r="D18" s="66"/>
      <c r="E18" s="61"/>
      <c r="F18" s="63">
        <v>400</v>
      </c>
      <c r="G18" s="61"/>
      <c r="H18" s="63">
        <v>240</v>
      </c>
      <c r="I18" s="63">
        <v>337</v>
      </c>
      <c r="J18" s="63"/>
      <c r="K18" s="61">
        <f t="shared" si="6"/>
        <v>977</v>
      </c>
      <c r="L18" s="63">
        <v>706</v>
      </c>
      <c r="M18" s="70">
        <f t="shared" si="7"/>
        <v>271</v>
      </c>
    </row>
    <row r="19" ht="27" spans="1:13">
      <c r="A19" s="61">
        <v>11</v>
      </c>
      <c r="B19" s="62" t="s">
        <v>29</v>
      </c>
      <c r="C19" s="66" t="s">
        <v>26</v>
      </c>
      <c r="D19" s="66"/>
      <c r="E19" s="61"/>
      <c r="F19" s="63">
        <v>400</v>
      </c>
      <c r="G19" s="61"/>
      <c r="H19" s="63">
        <v>223</v>
      </c>
      <c r="I19" s="63">
        <v>305</v>
      </c>
      <c r="J19" s="63"/>
      <c r="K19" s="61">
        <f t="shared" si="6"/>
        <v>928</v>
      </c>
      <c r="L19" s="63">
        <v>707</v>
      </c>
      <c r="M19" s="70">
        <f t="shared" si="7"/>
        <v>221</v>
      </c>
    </row>
    <row r="20" ht="27" spans="1:13">
      <c r="A20" s="61">
        <v>12</v>
      </c>
      <c r="B20" s="62" t="s">
        <v>30</v>
      </c>
      <c r="C20" s="66" t="s">
        <v>26</v>
      </c>
      <c r="D20" s="66"/>
      <c r="E20" s="61"/>
      <c r="F20" s="63">
        <v>100</v>
      </c>
      <c r="G20" s="61"/>
      <c r="H20" s="63">
        <v>253</v>
      </c>
      <c r="I20" s="63">
        <v>248</v>
      </c>
      <c r="J20" s="63"/>
      <c r="K20" s="61">
        <f t="shared" si="6"/>
        <v>601</v>
      </c>
      <c r="L20" s="63">
        <v>353</v>
      </c>
      <c r="M20" s="70">
        <f t="shared" si="7"/>
        <v>248</v>
      </c>
    </row>
    <row r="21" ht="27" spans="1:13">
      <c r="A21" s="61">
        <v>13</v>
      </c>
      <c r="B21" s="62" t="s">
        <v>31</v>
      </c>
      <c r="C21" s="61" t="s">
        <v>32</v>
      </c>
      <c r="D21" s="61"/>
      <c r="E21" s="61"/>
      <c r="F21" s="63">
        <v>100</v>
      </c>
      <c r="G21" s="61"/>
      <c r="H21" s="63">
        <v>127</v>
      </c>
      <c r="I21" s="63">
        <v>217</v>
      </c>
      <c r="J21" s="63"/>
      <c r="K21" s="61">
        <f t="shared" si="6"/>
        <v>444</v>
      </c>
      <c r="L21" s="63">
        <v>274</v>
      </c>
      <c r="M21" s="70">
        <f t="shared" si="7"/>
        <v>170</v>
      </c>
    </row>
    <row r="22" spans="1:13">
      <c r="A22" s="61">
        <v>14</v>
      </c>
      <c r="B22" s="62" t="s">
        <v>33</v>
      </c>
      <c r="C22" s="66" t="s">
        <v>26</v>
      </c>
      <c r="D22" s="66"/>
      <c r="E22" s="61"/>
      <c r="F22" s="63"/>
      <c r="G22" s="61"/>
      <c r="H22" s="61"/>
      <c r="I22" s="63">
        <v>311</v>
      </c>
      <c r="J22" s="63"/>
      <c r="K22" s="61">
        <f t="shared" si="6"/>
        <v>311</v>
      </c>
      <c r="L22" s="63">
        <v>154</v>
      </c>
      <c r="M22" s="70">
        <f t="shared" si="7"/>
        <v>157</v>
      </c>
    </row>
    <row r="23" ht="27" spans="1:13">
      <c r="A23" s="61">
        <v>15</v>
      </c>
      <c r="B23" s="62" t="s">
        <v>34</v>
      </c>
      <c r="C23" s="66" t="s">
        <v>26</v>
      </c>
      <c r="D23" s="66"/>
      <c r="E23" s="61"/>
      <c r="F23" s="63">
        <v>100</v>
      </c>
      <c r="G23" s="61"/>
      <c r="H23" s="61"/>
      <c r="I23" s="63">
        <v>195</v>
      </c>
      <c r="J23" s="63"/>
      <c r="K23" s="61">
        <f t="shared" si="6"/>
        <v>295</v>
      </c>
      <c r="L23" s="63">
        <v>177</v>
      </c>
      <c r="M23" s="70">
        <f t="shared" si="7"/>
        <v>118</v>
      </c>
    </row>
    <row r="24" spans="1:13">
      <c r="A24" s="61">
        <v>16</v>
      </c>
      <c r="B24" s="62" t="s">
        <v>35</v>
      </c>
      <c r="C24" s="66" t="s">
        <v>26</v>
      </c>
      <c r="D24" s="66"/>
      <c r="E24" s="61"/>
      <c r="F24" s="63"/>
      <c r="G24" s="61"/>
      <c r="H24" s="61"/>
      <c r="I24" s="63">
        <v>215</v>
      </c>
      <c r="J24" s="63"/>
      <c r="K24" s="61">
        <f t="shared" si="6"/>
        <v>215</v>
      </c>
      <c r="L24" s="63">
        <v>118</v>
      </c>
      <c r="M24" s="70">
        <f t="shared" si="7"/>
        <v>97</v>
      </c>
    </row>
    <row r="25" spans="1:13">
      <c r="A25" s="61">
        <v>17</v>
      </c>
      <c r="B25" s="62" t="s">
        <v>36</v>
      </c>
      <c r="C25" s="66" t="s">
        <v>26</v>
      </c>
      <c r="D25" s="66"/>
      <c r="E25" s="61"/>
      <c r="F25" s="63"/>
      <c r="G25" s="61"/>
      <c r="H25" s="61"/>
      <c r="I25" s="63">
        <v>239</v>
      </c>
      <c r="J25" s="63"/>
      <c r="K25" s="61">
        <f t="shared" si="6"/>
        <v>239</v>
      </c>
      <c r="L25" s="63">
        <v>56</v>
      </c>
      <c r="M25" s="70">
        <f t="shared" si="7"/>
        <v>183</v>
      </c>
    </row>
    <row r="26" spans="1:13">
      <c r="A26" s="61">
        <v>18</v>
      </c>
      <c r="B26" s="62" t="s">
        <v>37</v>
      </c>
      <c r="C26" s="66" t="s">
        <v>26</v>
      </c>
      <c r="D26" s="66"/>
      <c r="E26" s="61"/>
      <c r="F26" s="61">
        <v>200</v>
      </c>
      <c r="G26" s="61"/>
      <c r="H26" s="61"/>
      <c r="I26" s="67">
        <v>287</v>
      </c>
      <c r="J26" s="67"/>
      <c r="K26" s="61">
        <f t="shared" si="6"/>
        <v>487</v>
      </c>
      <c r="L26" s="67">
        <v>341</v>
      </c>
      <c r="M26" s="70">
        <f t="shared" si="7"/>
        <v>146</v>
      </c>
    </row>
    <row r="27" spans="1:13">
      <c r="A27" s="61">
        <v>19</v>
      </c>
      <c r="B27" s="62" t="s">
        <v>38</v>
      </c>
      <c r="C27" s="66" t="s">
        <v>26</v>
      </c>
      <c r="D27" s="66"/>
      <c r="E27" s="61"/>
      <c r="F27" s="61"/>
      <c r="G27" s="61"/>
      <c r="H27" s="61"/>
      <c r="I27" s="67"/>
      <c r="J27" s="67">
        <v>75</v>
      </c>
      <c r="K27" s="61">
        <f t="shared" si="6"/>
        <v>75</v>
      </c>
      <c r="L27" s="67"/>
      <c r="M27" s="70">
        <f t="shared" si="7"/>
        <v>75</v>
      </c>
    </row>
    <row r="28" spans="1:13">
      <c r="A28" s="59" t="s">
        <v>39</v>
      </c>
      <c r="B28" s="60"/>
      <c r="C28" s="59"/>
      <c r="D28" s="59">
        <f>SUM(E28:I28)</f>
        <v>3736</v>
      </c>
      <c r="E28" s="59">
        <f t="shared" ref="E28:M28" si="8">SUM(E29:E33)</f>
        <v>700</v>
      </c>
      <c r="F28" s="59">
        <f t="shared" si="8"/>
        <v>700</v>
      </c>
      <c r="G28" s="59"/>
      <c r="H28" s="59">
        <f t="shared" si="8"/>
        <v>880</v>
      </c>
      <c r="I28" s="59">
        <f t="shared" si="8"/>
        <v>1456</v>
      </c>
      <c r="J28" s="59">
        <f t="shared" si="8"/>
        <v>136</v>
      </c>
      <c r="K28" s="59">
        <f t="shared" si="8"/>
        <v>3872</v>
      </c>
      <c r="L28" s="59">
        <f t="shared" si="8"/>
        <v>2898</v>
      </c>
      <c r="M28" s="59">
        <f t="shared" si="8"/>
        <v>974</v>
      </c>
    </row>
    <row r="29" spans="1:13">
      <c r="A29" s="61">
        <v>20</v>
      </c>
      <c r="B29" s="62" t="s">
        <v>40</v>
      </c>
      <c r="C29" s="61" t="s">
        <v>39</v>
      </c>
      <c r="D29" s="61"/>
      <c r="E29" s="61">
        <v>700</v>
      </c>
      <c r="F29" s="63">
        <v>200</v>
      </c>
      <c r="G29" s="61"/>
      <c r="H29" s="63">
        <v>380</v>
      </c>
      <c r="I29" s="63">
        <v>376</v>
      </c>
      <c r="J29" s="63">
        <v>136</v>
      </c>
      <c r="K29" s="61">
        <f t="shared" ref="K29:K33" si="9">SUM(E29:J29)</f>
        <v>1792</v>
      </c>
      <c r="L29" s="63">
        <v>1452</v>
      </c>
      <c r="M29" s="70">
        <f t="shared" ref="M29:M33" si="10">K29-L29</f>
        <v>340</v>
      </c>
    </row>
    <row r="30" spans="1:13">
      <c r="A30" s="61">
        <v>21</v>
      </c>
      <c r="B30" s="62" t="s">
        <v>41</v>
      </c>
      <c r="C30" s="61" t="s">
        <v>39</v>
      </c>
      <c r="D30" s="61"/>
      <c r="E30" s="61"/>
      <c r="F30" s="63">
        <v>200</v>
      </c>
      <c r="G30" s="61"/>
      <c r="H30" s="63">
        <v>283</v>
      </c>
      <c r="I30" s="63">
        <v>347</v>
      </c>
      <c r="J30" s="63"/>
      <c r="K30" s="61">
        <f t="shared" si="9"/>
        <v>830</v>
      </c>
      <c r="L30" s="63">
        <v>550</v>
      </c>
      <c r="M30" s="70">
        <f t="shared" si="10"/>
        <v>280</v>
      </c>
    </row>
    <row r="31" spans="1:13">
      <c r="A31" s="61">
        <v>22</v>
      </c>
      <c r="B31" s="62" t="s">
        <v>42</v>
      </c>
      <c r="C31" s="61" t="s">
        <v>39</v>
      </c>
      <c r="D31" s="61"/>
      <c r="E31" s="61"/>
      <c r="F31" s="63">
        <v>100</v>
      </c>
      <c r="G31" s="61"/>
      <c r="H31" s="63">
        <v>217</v>
      </c>
      <c r="I31" s="63">
        <v>265</v>
      </c>
      <c r="J31" s="63"/>
      <c r="K31" s="61">
        <f t="shared" si="9"/>
        <v>582</v>
      </c>
      <c r="L31" s="63">
        <v>371</v>
      </c>
      <c r="M31" s="70">
        <f t="shared" si="10"/>
        <v>211</v>
      </c>
    </row>
    <row r="32" spans="1:13">
      <c r="A32" s="61">
        <v>23</v>
      </c>
      <c r="B32" s="62" t="s">
        <v>43</v>
      </c>
      <c r="C32" s="61" t="s">
        <v>39</v>
      </c>
      <c r="D32" s="61"/>
      <c r="E32" s="61"/>
      <c r="F32" s="63">
        <v>100</v>
      </c>
      <c r="G32" s="61"/>
      <c r="H32" s="61"/>
      <c r="I32" s="63">
        <v>258</v>
      </c>
      <c r="J32" s="63"/>
      <c r="K32" s="61">
        <f t="shared" si="9"/>
        <v>358</v>
      </c>
      <c r="L32" s="63">
        <v>258</v>
      </c>
      <c r="M32" s="70">
        <f t="shared" si="10"/>
        <v>100</v>
      </c>
    </row>
    <row r="33" spans="1:13">
      <c r="A33" s="61">
        <v>24</v>
      </c>
      <c r="B33" s="62" t="s">
        <v>44</v>
      </c>
      <c r="C33" s="61" t="s">
        <v>39</v>
      </c>
      <c r="D33" s="61"/>
      <c r="E33" s="61"/>
      <c r="F33" s="63">
        <v>100</v>
      </c>
      <c r="G33" s="61"/>
      <c r="H33" s="61"/>
      <c r="I33" s="63">
        <v>210</v>
      </c>
      <c r="J33" s="63"/>
      <c r="K33" s="61">
        <f t="shared" si="9"/>
        <v>310</v>
      </c>
      <c r="L33" s="63">
        <v>267</v>
      </c>
      <c r="M33" s="70">
        <f t="shared" si="10"/>
        <v>43</v>
      </c>
    </row>
    <row r="34" spans="1:13">
      <c r="A34" s="59" t="s">
        <v>45</v>
      </c>
      <c r="B34" s="60"/>
      <c r="C34" s="59"/>
      <c r="D34" s="59">
        <f t="shared" ref="D34:D38" si="11">SUM(E34:I34)</f>
        <v>1144</v>
      </c>
      <c r="E34" s="59"/>
      <c r="F34" s="59">
        <f t="shared" ref="F34:I34" si="12">F35</f>
        <v>400</v>
      </c>
      <c r="G34" s="59">
        <f t="shared" si="12"/>
        <v>100</v>
      </c>
      <c r="H34" s="59">
        <f t="shared" si="12"/>
        <v>326</v>
      </c>
      <c r="I34" s="59">
        <f t="shared" si="12"/>
        <v>318</v>
      </c>
      <c r="J34" s="59"/>
      <c r="K34" s="59">
        <f t="shared" ref="K34:M34" si="13">K35</f>
        <v>1144</v>
      </c>
      <c r="L34" s="59">
        <f t="shared" si="13"/>
        <v>924</v>
      </c>
      <c r="M34" s="59">
        <f t="shared" si="13"/>
        <v>220</v>
      </c>
    </row>
    <row r="35" spans="1:13">
      <c r="A35" s="61">
        <v>25</v>
      </c>
      <c r="B35" s="62" t="s">
        <v>46</v>
      </c>
      <c r="C35" s="61" t="s">
        <v>45</v>
      </c>
      <c r="D35" s="61"/>
      <c r="E35" s="61"/>
      <c r="F35" s="67">
        <v>400</v>
      </c>
      <c r="G35" s="61">
        <v>100</v>
      </c>
      <c r="H35" s="67">
        <v>326</v>
      </c>
      <c r="I35" s="67">
        <v>318</v>
      </c>
      <c r="J35" s="67"/>
      <c r="K35" s="61">
        <f t="shared" ref="K35:K39" si="14">SUM(E35:J35)</f>
        <v>1144</v>
      </c>
      <c r="L35" s="67">
        <v>924</v>
      </c>
      <c r="M35" s="70">
        <f t="shared" ref="M35:M39" si="15">K35-L35</f>
        <v>220</v>
      </c>
    </row>
    <row r="36" spans="1:13">
      <c r="A36" s="59" t="s">
        <v>47</v>
      </c>
      <c r="B36" s="60"/>
      <c r="C36" s="59"/>
      <c r="D36" s="59">
        <f t="shared" si="11"/>
        <v>838</v>
      </c>
      <c r="E36" s="59"/>
      <c r="F36" s="59">
        <f t="shared" ref="F36:I36" si="16">F37</f>
        <v>100</v>
      </c>
      <c r="G36" s="59">
        <f t="shared" si="16"/>
        <v>100</v>
      </c>
      <c r="H36" s="59">
        <f t="shared" si="16"/>
        <v>336</v>
      </c>
      <c r="I36" s="59">
        <f t="shared" si="16"/>
        <v>302</v>
      </c>
      <c r="J36" s="59"/>
      <c r="K36" s="59">
        <f t="shared" ref="K36:M36" si="17">K37</f>
        <v>838</v>
      </c>
      <c r="L36" s="59">
        <f t="shared" si="17"/>
        <v>604</v>
      </c>
      <c r="M36" s="59">
        <f t="shared" si="17"/>
        <v>234</v>
      </c>
    </row>
    <row r="37" ht="27" spans="1:13">
      <c r="A37" s="61">
        <v>26</v>
      </c>
      <c r="B37" s="62" t="s">
        <v>48</v>
      </c>
      <c r="C37" s="61" t="s">
        <v>47</v>
      </c>
      <c r="D37" s="61"/>
      <c r="E37" s="61"/>
      <c r="F37" s="67">
        <v>100</v>
      </c>
      <c r="G37" s="61">
        <v>100</v>
      </c>
      <c r="H37" s="67">
        <v>336</v>
      </c>
      <c r="I37" s="67">
        <v>302</v>
      </c>
      <c r="J37" s="67"/>
      <c r="K37" s="61">
        <f t="shared" si="14"/>
        <v>838</v>
      </c>
      <c r="L37" s="67">
        <v>604</v>
      </c>
      <c r="M37" s="70">
        <f t="shared" si="15"/>
        <v>234</v>
      </c>
    </row>
    <row r="38" spans="1:13">
      <c r="A38" s="59" t="s">
        <v>49</v>
      </c>
      <c r="B38" s="60"/>
      <c r="C38" s="59"/>
      <c r="D38" s="59">
        <f t="shared" si="11"/>
        <v>792</v>
      </c>
      <c r="E38" s="59"/>
      <c r="F38" s="59">
        <f t="shared" ref="F38:I38" si="18">F39</f>
        <v>100</v>
      </c>
      <c r="G38" s="59"/>
      <c r="H38" s="59">
        <f t="shared" si="18"/>
        <v>368</v>
      </c>
      <c r="I38" s="59">
        <f t="shared" si="18"/>
        <v>324</v>
      </c>
      <c r="J38" s="59"/>
      <c r="K38" s="59">
        <f t="shared" ref="K38:M38" si="19">K39</f>
        <v>792</v>
      </c>
      <c r="L38" s="59">
        <f t="shared" si="19"/>
        <v>512</v>
      </c>
      <c r="M38" s="59">
        <f t="shared" si="19"/>
        <v>280</v>
      </c>
    </row>
    <row r="39" spans="1:13">
      <c r="A39" s="61">
        <v>27</v>
      </c>
      <c r="B39" s="62" t="s">
        <v>50</v>
      </c>
      <c r="C39" s="61" t="s">
        <v>49</v>
      </c>
      <c r="D39" s="61"/>
      <c r="E39" s="61"/>
      <c r="F39" s="67">
        <v>100</v>
      </c>
      <c r="G39" s="61"/>
      <c r="H39" s="67">
        <v>368</v>
      </c>
      <c r="I39" s="67">
        <v>324</v>
      </c>
      <c r="J39" s="67"/>
      <c r="K39" s="61">
        <f t="shared" si="14"/>
        <v>792</v>
      </c>
      <c r="L39" s="67">
        <v>512</v>
      </c>
      <c r="M39" s="70">
        <f t="shared" si="15"/>
        <v>280</v>
      </c>
    </row>
    <row r="40" spans="1:13">
      <c r="A40" s="59" t="s">
        <v>51</v>
      </c>
      <c r="B40" s="60"/>
      <c r="C40" s="59"/>
      <c r="D40" s="59">
        <f>SUM(E40:I40)</f>
        <v>753</v>
      </c>
      <c r="E40" s="59"/>
      <c r="F40" s="59">
        <f t="shared" ref="F40:I40" si="20">F41+F42</f>
        <v>100</v>
      </c>
      <c r="G40" s="59">
        <f t="shared" si="20"/>
        <v>100</v>
      </c>
      <c r="H40" s="59">
        <f t="shared" si="20"/>
        <v>182</v>
      </c>
      <c r="I40" s="59">
        <f t="shared" si="20"/>
        <v>371</v>
      </c>
      <c r="J40" s="59"/>
      <c r="K40" s="59">
        <f t="shared" ref="K40:M40" si="21">K41+K42</f>
        <v>753</v>
      </c>
      <c r="L40" s="59">
        <f t="shared" si="21"/>
        <v>417</v>
      </c>
      <c r="M40" s="59">
        <f t="shared" si="21"/>
        <v>336</v>
      </c>
    </row>
    <row r="41" spans="1:13">
      <c r="A41" s="61">
        <v>28</v>
      </c>
      <c r="B41" s="62" t="s">
        <v>52</v>
      </c>
      <c r="C41" s="61" t="s">
        <v>51</v>
      </c>
      <c r="D41" s="61"/>
      <c r="E41" s="61"/>
      <c r="F41" s="67">
        <v>100</v>
      </c>
      <c r="G41" s="61">
        <v>100</v>
      </c>
      <c r="H41" s="67">
        <v>182</v>
      </c>
      <c r="I41" s="63">
        <v>213</v>
      </c>
      <c r="J41" s="63"/>
      <c r="K41" s="61">
        <f t="shared" ref="K41:K44" si="22">SUM(E41:J41)</f>
        <v>595</v>
      </c>
      <c r="L41" s="63">
        <v>380</v>
      </c>
      <c r="M41" s="70">
        <f t="shared" ref="M41:M44" si="23">K41-L41</f>
        <v>215</v>
      </c>
    </row>
    <row r="42" spans="1:13">
      <c r="A42" s="61">
        <v>29</v>
      </c>
      <c r="B42" s="62" t="s">
        <v>53</v>
      </c>
      <c r="C42" s="61" t="s">
        <v>51</v>
      </c>
      <c r="D42" s="61"/>
      <c r="E42" s="61"/>
      <c r="F42" s="61"/>
      <c r="G42" s="61"/>
      <c r="H42" s="61"/>
      <c r="I42" s="63">
        <v>158</v>
      </c>
      <c r="J42" s="63"/>
      <c r="K42" s="61">
        <f t="shared" si="22"/>
        <v>158</v>
      </c>
      <c r="L42" s="63">
        <v>37</v>
      </c>
      <c r="M42" s="70">
        <f t="shared" si="23"/>
        <v>121</v>
      </c>
    </row>
    <row r="43" spans="1:13">
      <c r="A43" s="59" t="s">
        <v>54</v>
      </c>
      <c r="B43" s="60"/>
      <c r="C43" s="59"/>
      <c r="D43" s="59">
        <f>SUM(E43:I43)</f>
        <v>541</v>
      </c>
      <c r="E43" s="59"/>
      <c r="F43" s="59">
        <f t="shared" ref="F43:I43" si="24">F44</f>
        <v>100</v>
      </c>
      <c r="G43" s="59">
        <f t="shared" si="24"/>
        <v>100</v>
      </c>
      <c r="H43" s="59">
        <f t="shared" si="24"/>
        <v>145</v>
      </c>
      <c r="I43" s="59">
        <f t="shared" si="24"/>
        <v>196</v>
      </c>
      <c r="J43" s="59"/>
      <c r="K43" s="59">
        <f t="shared" ref="K43:M43" si="25">K44</f>
        <v>541</v>
      </c>
      <c r="L43" s="59">
        <f t="shared" si="25"/>
        <v>374</v>
      </c>
      <c r="M43" s="59">
        <f t="shared" si="25"/>
        <v>167</v>
      </c>
    </row>
    <row r="44" spans="1:13">
      <c r="A44" s="61">
        <v>30</v>
      </c>
      <c r="B44" s="62" t="s">
        <v>55</v>
      </c>
      <c r="C44" s="61" t="s">
        <v>54</v>
      </c>
      <c r="D44" s="61"/>
      <c r="E44" s="61"/>
      <c r="F44" s="67">
        <v>100</v>
      </c>
      <c r="G44" s="61">
        <v>100</v>
      </c>
      <c r="H44" s="63">
        <v>145</v>
      </c>
      <c r="I44" s="63">
        <v>196</v>
      </c>
      <c r="J44" s="63"/>
      <c r="K44" s="61">
        <f t="shared" si="22"/>
        <v>541</v>
      </c>
      <c r="L44" s="67">
        <v>374</v>
      </c>
      <c r="M44" s="70">
        <f t="shared" si="23"/>
        <v>167</v>
      </c>
    </row>
  </sheetData>
  <mergeCells count="19">
    <mergeCell ref="A1:B1"/>
    <mergeCell ref="A2:M2"/>
    <mergeCell ref="D4:I4"/>
    <mergeCell ref="A6:C6"/>
    <mergeCell ref="A7:C7"/>
    <mergeCell ref="A16:C16"/>
    <mergeCell ref="A28:C28"/>
    <mergeCell ref="A34:C34"/>
    <mergeCell ref="A36:C36"/>
    <mergeCell ref="A38:C38"/>
    <mergeCell ref="A40:C40"/>
    <mergeCell ref="A43:C43"/>
    <mergeCell ref="A4:A5"/>
    <mergeCell ref="B4:B5"/>
    <mergeCell ref="C4:C5"/>
    <mergeCell ref="J4:J5"/>
    <mergeCell ref="K4:K5"/>
    <mergeCell ref="L4:L5"/>
    <mergeCell ref="M4:M5"/>
  </mergeCells>
  <pageMargins left="0.314583333333333" right="0.196527777777778" top="1" bottom="1" header="0.511805555555556" footer="0.511805555555556"/>
  <pageSetup paperSize="9" scale="85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2"/>
  <sheetViews>
    <sheetView view="pageBreakPreview" zoomScaleNormal="100" workbookViewId="0">
      <selection activeCell="B117" sqref="B117"/>
    </sheetView>
  </sheetViews>
  <sheetFormatPr defaultColWidth="9" defaultRowHeight="14.25" outlineLevelCol="7"/>
  <cols>
    <col min="1" max="1" width="8" customWidth="1"/>
    <col min="2" max="2" width="9.8" customWidth="1"/>
    <col min="3" max="3" width="35.125" style="17" customWidth="1"/>
    <col min="4" max="5" width="6.9" customWidth="1"/>
    <col min="6" max="8" width="7.9" customWidth="1"/>
  </cols>
  <sheetData>
    <row r="1" spans="1:3">
      <c r="A1" s="18" t="s">
        <v>56</v>
      </c>
      <c r="B1" s="18"/>
      <c r="C1" s="19"/>
    </row>
    <row r="2" ht="24" spans="1:8">
      <c r="A2" s="20" t="s">
        <v>57</v>
      </c>
      <c r="B2" s="20"/>
      <c r="C2" s="21"/>
      <c r="D2" s="20"/>
      <c r="E2" s="20"/>
      <c r="F2" s="20"/>
      <c r="G2" s="20"/>
      <c r="H2" s="20"/>
    </row>
    <row r="3" spans="1:8">
      <c r="A3" s="22"/>
      <c r="B3" s="22"/>
      <c r="D3" s="22"/>
      <c r="F3" s="23"/>
      <c r="G3" s="24" t="s">
        <v>2</v>
      </c>
      <c r="H3" s="24"/>
    </row>
    <row r="4" ht="42.75" spans="1:8">
      <c r="A4" s="25" t="s">
        <v>58</v>
      </c>
      <c r="B4" s="25"/>
      <c r="C4" s="25" t="s">
        <v>59</v>
      </c>
      <c r="D4" s="25" t="s">
        <v>60</v>
      </c>
      <c r="E4" s="25" t="s">
        <v>16</v>
      </c>
      <c r="F4" s="25" t="s">
        <v>8</v>
      </c>
      <c r="G4" s="26" t="s">
        <v>61</v>
      </c>
      <c r="H4" s="26" t="s">
        <v>62</v>
      </c>
    </row>
    <row r="5" spans="1:8">
      <c r="A5" s="25" t="s">
        <v>8</v>
      </c>
      <c r="B5" s="25"/>
      <c r="C5" s="25"/>
      <c r="D5" s="25">
        <f>SUM(D6,D50,D62,D86,D98,D109,D121,D25,D73)</f>
        <v>460</v>
      </c>
      <c r="E5" s="25">
        <f>SUM(E6,E50,E62,E86,E98,E109,E121,E25,E73)</f>
        <v>4512</v>
      </c>
      <c r="F5" s="25">
        <f>SUM(F6,F50,F62,F86,F98,F109,F121,F25,F73)</f>
        <v>4972</v>
      </c>
      <c r="G5" s="25">
        <f>SUM(G6,G50,G62,G86,G98,G109,G121,G25,G73)</f>
        <v>4745</v>
      </c>
      <c r="H5" s="25">
        <f>SUM(H6,H50,H62,H86,H98,H109,H121,H25,H73)</f>
        <v>227</v>
      </c>
    </row>
    <row r="6" spans="1:8">
      <c r="A6" s="27" t="s">
        <v>17</v>
      </c>
      <c r="B6" s="25" t="s">
        <v>11</v>
      </c>
      <c r="C6" s="25"/>
      <c r="D6" s="25">
        <f>SUM(D7:D24)</f>
        <v>20</v>
      </c>
      <c r="E6" s="25">
        <f>SUM(E7:E24)</f>
        <v>831</v>
      </c>
      <c r="F6" s="25">
        <f>SUM(F7:F24)</f>
        <v>851</v>
      </c>
      <c r="G6" s="25">
        <f>SUM(G7:G24)</f>
        <v>787</v>
      </c>
      <c r="H6" s="25">
        <f>SUM(H7:H24)</f>
        <v>64</v>
      </c>
    </row>
    <row r="7" spans="1:8">
      <c r="A7" s="27"/>
      <c r="B7" s="28" t="s">
        <v>63</v>
      </c>
      <c r="C7" s="29" t="s">
        <v>64</v>
      </c>
      <c r="D7" s="30"/>
      <c r="E7" s="31">
        <v>77</v>
      </c>
      <c r="F7" s="31">
        <f t="shared" ref="F7:F24" si="0">SUM(D7:E7)</f>
        <v>77</v>
      </c>
      <c r="G7" s="31">
        <v>75</v>
      </c>
      <c r="H7" s="31">
        <f t="shared" ref="H7:H24" si="1">F7-G7</f>
        <v>2</v>
      </c>
    </row>
    <row r="8" spans="1:8">
      <c r="A8" s="27"/>
      <c r="B8" s="32"/>
      <c r="C8" s="29" t="s">
        <v>65</v>
      </c>
      <c r="D8" s="31"/>
      <c r="E8" s="31">
        <v>67</v>
      </c>
      <c r="F8" s="31">
        <f t="shared" si="0"/>
        <v>67</v>
      </c>
      <c r="G8" s="31">
        <v>56</v>
      </c>
      <c r="H8" s="31">
        <f t="shared" si="1"/>
        <v>11</v>
      </c>
    </row>
    <row r="9" spans="1:8">
      <c r="A9" s="27"/>
      <c r="B9" s="32"/>
      <c r="C9" s="29" t="s">
        <v>66</v>
      </c>
      <c r="D9" s="31"/>
      <c r="E9" s="31">
        <v>65</v>
      </c>
      <c r="F9" s="31">
        <f t="shared" si="0"/>
        <v>65</v>
      </c>
      <c r="G9" s="31">
        <v>60</v>
      </c>
      <c r="H9" s="31">
        <f t="shared" si="1"/>
        <v>5</v>
      </c>
    </row>
    <row r="10" spans="1:8">
      <c r="A10" s="27"/>
      <c r="B10" s="32"/>
      <c r="C10" s="29" t="s">
        <v>67</v>
      </c>
      <c r="D10" s="31"/>
      <c r="E10" s="31">
        <v>47</v>
      </c>
      <c r="F10" s="31">
        <f t="shared" si="0"/>
        <v>47</v>
      </c>
      <c r="G10" s="31">
        <v>40</v>
      </c>
      <c r="H10" s="31">
        <f t="shared" si="1"/>
        <v>7</v>
      </c>
    </row>
    <row r="11" spans="1:8">
      <c r="A11" s="27"/>
      <c r="B11" s="32"/>
      <c r="C11" s="29" t="s">
        <v>68</v>
      </c>
      <c r="D11" s="31"/>
      <c r="E11" s="31">
        <v>47</v>
      </c>
      <c r="F11" s="31">
        <f t="shared" si="0"/>
        <v>47</v>
      </c>
      <c r="G11" s="31">
        <v>38</v>
      </c>
      <c r="H11" s="31">
        <f t="shared" si="1"/>
        <v>9</v>
      </c>
    </row>
    <row r="12" spans="1:8">
      <c r="A12" s="27"/>
      <c r="B12" s="32"/>
      <c r="C12" s="29" t="s">
        <v>69</v>
      </c>
      <c r="D12" s="31"/>
      <c r="E12" s="31">
        <v>36</v>
      </c>
      <c r="F12" s="31">
        <f t="shared" si="0"/>
        <v>36</v>
      </c>
      <c r="G12" s="31">
        <v>31</v>
      </c>
      <c r="H12" s="31">
        <f t="shared" si="1"/>
        <v>5</v>
      </c>
    </row>
    <row r="13" spans="1:8">
      <c r="A13" s="27"/>
      <c r="B13" s="33"/>
      <c r="C13" s="29" t="s">
        <v>70</v>
      </c>
      <c r="D13" s="31"/>
      <c r="E13" s="31">
        <v>14</v>
      </c>
      <c r="F13" s="31">
        <f t="shared" si="0"/>
        <v>14</v>
      </c>
      <c r="G13" s="31">
        <v>13</v>
      </c>
      <c r="H13" s="31">
        <f t="shared" si="1"/>
        <v>1</v>
      </c>
    </row>
    <row r="14" spans="1:8">
      <c r="A14" s="27"/>
      <c r="B14" s="31" t="s">
        <v>71</v>
      </c>
      <c r="C14" s="29" t="s">
        <v>72</v>
      </c>
      <c r="D14" s="31"/>
      <c r="E14" s="31">
        <v>71</v>
      </c>
      <c r="F14" s="31">
        <f t="shared" si="0"/>
        <v>71</v>
      </c>
      <c r="G14" s="31">
        <v>64</v>
      </c>
      <c r="H14" s="31">
        <f t="shared" si="1"/>
        <v>7</v>
      </c>
    </row>
    <row r="15" spans="1:8">
      <c r="A15" s="27"/>
      <c r="B15" s="31" t="s">
        <v>73</v>
      </c>
      <c r="C15" s="34" t="s">
        <v>74</v>
      </c>
      <c r="D15" s="31"/>
      <c r="E15" s="31">
        <v>50</v>
      </c>
      <c r="F15" s="31">
        <f t="shared" si="0"/>
        <v>50</v>
      </c>
      <c r="G15" s="31">
        <v>48</v>
      </c>
      <c r="H15" s="31">
        <f t="shared" si="1"/>
        <v>2</v>
      </c>
    </row>
    <row r="16" ht="28.5" spans="1:8">
      <c r="A16" s="27"/>
      <c r="B16" s="31" t="s">
        <v>75</v>
      </c>
      <c r="C16" s="29" t="s">
        <v>76</v>
      </c>
      <c r="D16" s="31"/>
      <c r="E16" s="31">
        <v>90</v>
      </c>
      <c r="F16" s="31">
        <f t="shared" si="0"/>
        <v>90</v>
      </c>
      <c r="G16" s="31">
        <v>90</v>
      </c>
      <c r="H16" s="31">
        <f t="shared" si="1"/>
        <v>0</v>
      </c>
    </row>
    <row r="17" spans="1:8">
      <c r="A17" s="27"/>
      <c r="B17" s="31" t="s">
        <v>77</v>
      </c>
      <c r="C17" s="29" t="s">
        <v>78</v>
      </c>
      <c r="D17" s="31">
        <v>20</v>
      </c>
      <c r="E17" s="31">
        <v>38</v>
      </c>
      <c r="F17" s="31">
        <f t="shared" si="0"/>
        <v>58</v>
      </c>
      <c r="G17" s="31">
        <v>51</v>
      </c>
      <c r="H17" s="31">
        <f t="shared" si="1"/>
        <v>7</v>
      </c>
    </row>
    <row r="18" spans="1:8">
      <c r="A18" s="27"/>
      <c r="B18" s="31" t="s">
        <v>79</v>
      </c>
      <c r="C18" s="29" t="s">
        <v>80</v>
      </c>
      <c r="D18" s="31"/>
      <c r="E18" s="31">
        <v>46</v>
      </c>
      <c r="F18" s="31">
        <f t="shared" si="0"/>
        <v>46</v>
      </c>
      <c r="G18" s="31">
        <v>46</v>
      </c>
      <c r="H18" s="31">
        <f t="shared" si="1"/>
        <v>0</v>
      </c>
    </row>
    <row r="19" spans="1:8">
      <c r="A19" s="27"/>
      <c r="B19" s="31" t="s">
        <v>81</v>
      </c>
      <c r="C19" s="29" t="s">
        <v>82</v>
      </c>
      <c r="D19" s="31"/>
      <c r="E19" s="31">
        <v>40</v>
      </c>
      <c r="F19" s="31">
        <f t="shared" si="0"/>
        <v>40</v>
      </c>
      <c r="G19" s="31">
        <v>40</v>
      </c>
      <c r="H19" s="31">
        <f t="shared" si="1"/>
        <v>0</v>
      </c>
    </row>
    <row r="20" spans="1:8">
      <c r="A20" s="27"/>
      <c r="B20" s="31" t="s">
        <v>83</v>
      </c>
      <c r="C20" s="29" t="s">
        <v>84</v>
      </c>
      <c r="D20" s="31"/>
      <c r="E20" s="31">
        <v>19</v>
      </c>
      <c r="F20" s="31">
        <f t="shared" si="0"/>
        <v>19</v>
      </c>
      <c r="G20" s="31">
        <v>18</v>
      </c>
      <c r="H20" s="31">
        <f t="shared" si="1"/>
        <v>1</v>
      </c>
    </row>
    <row r="21" spans="1:8">
      <c r="A21" s="27"/>
      <c r="B21" s="31" t="s">
        <v>85</v>
      </c>
      <c r="C21" s="29" t="s">
        <v>86</v>
      </c>
      <c r="D21" s="31"/>
      <c r="E21" s="31">
        <v>34</v>
      </c>
      <c r="F21" s="31">
        <f t="shared" si="0"/>
        <v>34</v>
      </c>
      <c r="G21" s="31">
        <v>34</v>
      </c>
      <c r="H21" s="31">
        <f t="shared" si="1"/>
        <v>0</v>
      </c>
    </row>
    <row r="22" spans="1:8">
      <c r="A22" s="27"/>
      <c r="B22" s="31" t="s">
        <v>87</v>
      </c>
      <c r="C22" s="29" t="s">
        <v>88</v>
      </c>
      <c r="D22" s="31"/>
      <c r="E22" s="31">
        <v>38</v>
      </c>
      <c r="F22" s="31">
        <f t="shared" si="0"/>
        <v>38</v>
      </c>
      <c r="G22" s="31">
        <v>33</v>
      </c>
      <c r="H22" s="31">
        <f t="shared" si="1"/>
        <v>5</v>
      </c>
    </row>
    <row r="23" spans="1:8">
      <c r="A23" s="27"/>
      <c r="B23" s="31" t="s">
        <v>87</v>
      </c>
      <c r="C23" s="29" t="s">
        <v>89</v>
      </c>
      <c r="D23" s="31"/>
      <c r="E23" s="31">
        <v>24</v>
      </c>
      <c r="F23" s="31">
        <f t="shared" si="0"/>
        <v>24</v>
      </c>
      <c r="G23" s="31">
        <v>23</v>
      </c>
      <c r="H23" s="31">
        <f t="shared" si="1"/>
        <v>1</v>
      </c>
    </row>
    <row r="24" spans="1:8">
      <c r="A24" s="35"/>
      <c r="B24" s="31" t="s">
        <v>90</v>
      </c>
      <c r="C24" s="29" t="s">
        <v>91</v>
      </c>
      <c r="D24" s="31"/>
      <c r="E24" s="31">
        <v>28</v>
      </c>
      <c r="F24" s="31">
        <f t="shared" si="0"/>
        <v>28</v>
      </c>
      <c r="G24" s="31">
        <v>27</v>
      </c>
      <c r="H24" s="31">
        <f t="shared" si="1"/>
        <v>1</v>
      </c>
    </row>
    <row r="25" spans="1:8">
      <c r="A25" s="36" t="s">
        <v>26</v>
      </c>
      <c r="B25" s="37" t="s">
        <v>11</v>
      </c>
      <c r="C25" s="25"/>
      <c r="D25" s="25">
        <f>SUM(D26:D49)</f>
        <v>0</v>
      </c>
      <c r="E25" s="25">
        <f>SUM(E26:E49)</f>
        <v>1207</v>
      </c>
      <c r="F25" s="25">
        <f>SUM(F26:F49)</f>
        <v>1207</v>
      </c>
      <c r="G25" s="25">
        <f>SUM(G26:G49)</f>
        <v>1122</v>
      </c>
      <c r="H25" s="25">
        <f>SUM(H26:H49)</f>
        <v>85</v>
      </c>
    </row>
    <row r="26" spans="1:8">
      <c r="A26" s="36"/>
      <c r="B26" s="38" t="s">
        <v>63</v>
      </c>
      <c r="C26" s="29" t="s">
        <v>92</v>
      </c>
      <c r="D26" s="31"/>
      <c r="E26" s="31">
        <v>80</v>
      </c>
      <c r="F26" s="31">
        <f t="shared" ref="F26:F49" si="2">SUM(D26:E26)</f>
        <v>80</v>
      </c>
      <c r="G26" s="31">
        <v>79</v>
      </c>
      <c r="H26" s="31">
        <f t="shared" ref="H26:H49" si="3">F26-G26</f>
        <v>1</v>
      </c>
    </row>
    <row r="27" spans="1:8">
      <c r="A27" s="36"/>
      <c r="B27" s="39"/>
      <c r="C27" s="29" t="s">
        <v>93</v>
      </c>
      <c r="D27" s="31"/>
      <c r="E27" s="31">
        <v>63</v>
      </c>
      <c r="F27" s="31">
        <f t="shared" si="2"/>
        <v>63</v>
      </c>
      <c r="G27" s="31">
        <v>58</v>
      </c>
      <c r="H27" s="31">
        <f t="shared" si="3"/>
        <v>5</v>
      </c>
    </row>
    <row r="28" spans="1:8">
      <c r="A28" s="36"/>
      <c r="B28" s="39"/>
      <c r="C28" s="29" t="s">
        <v>94</v>
      </c>
      <c r="D28" s="31"/>
      <c r="E28" s="31">
        <v>54</v>
      </c>
      <c r="F28" s="31">
        <f t="shared" si="2"/>
        <v>54</v>
      </c>
      <c r="G28" s="31">
        <v>54</v>
      </c>
      <c r="H28" s="31">
        <f t="shared" si="3"/>
        <v>0</v>
      </c>
    </row>
    <row r="29" spans="1:8">
      <c r="A29" s="36"/>
      <c r="B29" s="39"/>
      <c r="C29" s="29" t="s">
        <v>95</v>
      </c>
      <c r="D29" s="31"/>
      <c r="E29" s="31">
        <v>14</v>
      </c>
      <c r="F29" s="31">
        <f t="shared" si="2"/>
        <v>14</v>
      </c>
      <c r="G29" s="31">
        <v>14</v>
      </c>
      <c r="H29" s="31">
        <f t="shared" si="3"/>
        <v>0</v>
      </c>
    </row>
    <row r="30" spans="1:8">
      <c r="A30" s="36"/>
      <c r="B30" s="40"/>
      <c r="C30" s="29" t="s">
        <v>96</v>
      </c>
      <c r="D30" s="31"/>
      <c r="E30" s="31">
        <v>17</v>
      </c>
      <c r="F30" s="31">
        <f t="shared" si="2"/>
        <v>17</v>
      </c>
      <c r="G30" s="31">
        <v>17</v>
      </c>
      <c r="H30" s="31">
        <f t="shared" si="3"/>
        <v>0</v>
      </c>
    </row>
    <row r="31" spans="1:8">
      <c r="A31" s="36"/>
      <c r="B31" s="41" t="s">
        <v>97</v>
      </c>
      <c r="C31" s="29" t="s">
        <v>98</v>
      </c>
      <c r="D31" s="31"/>
      <c r="E31" s="31">
        <v>70</v>
      </c>
      <c r="F31" s="31">
        <f t="shared" si="2"/>
        <v>70</v>
      </c>
      <c r="G31" s="31">
        <v>69</v>
      </c>
      <c r="H31" s="31">
        <f t="shared" si="3"/>
        <v>1</v>
      </c>
    </row>
    <row r="32" spans="1:8">
      <c r="A32" s="36"/>
      <c r="B32" s="41" t="s">
        <v>99</v>
      </c>
      <c r="C32" s="29" t="s">
        <v>100</v>
      </c>
      <c r="D32" s="31"/>
      <c r="E32" s="31">
        <v>68</v>
      </c>
      <c r="F32" s="31">
        <f t="shared" si="2"/>
        <v>68</v>
      </c>
      <c r="G32" s="31">
        <v>57</v>
      </c>
      <c r="H32" s="31">
        <f t="shared" si="3"/>
        <v>11</v>
      </c>
    </row>
    <row r="33" spans="1:8">
      <c r="A33" s="36"/>
      <c r="B33" s="41" t="s">
        <v>101</v>
      </c>
      <c r="C33" s="29" t="s">
        <v>102</v>
      </c>
      <c r="D33" s="31"/>
      <c r="E33" s="31">
        <v>63</v>
      </c>
      <c r="F33" s="31">
        <f t="shared" si="2"/>
        <v>63</v>
      </c>
      <c r="G33" s="31">
        <v>52</v>
      </c>
      <c r="H33" s="31">
        <f t="shared" si="3"/>
        <v>11</v>
      </c>
    </row>
    <row r="34" spans="1:8">
      <c r="A34" s="36"/>
      <c r="B34" s="41" t="s">
        <v>101</v>
      </c>
      <c r="C34" s="29" t="s">
        <v>103</v>
      </c>
      <c r="D34" s="31"/>
      <c r="E34" s="31">
        <v>45</v>
      </c>
      <c r="F34" s="31">
        <f t="shared" si="2"/>
        <v>45</v>
      </c>
      <c r="G34" s="31">
        <v>45</v>
      </c>
      <c r="H34" s="31">
        <f t="shared" si="3"/>
        <v>0</v>
      </c>
    </row>
    <row r="35" spans="1:8">
      <c r="A35" s="36"/>
      <c r="B35" s="41" t="s">
        <v>101</v>
      </c>
      <c r="C35" s="29" t="s">
        <v>104</v>
      </c>
      <c r="D35" s="31"/>
      <c r="E35" s="31">
        <v>41</v>
      </c>
      <c r="F35" s="31">
        <f t="shared" si="2"/>
        <v>41</v>
      </c>
      <c r="G35" s="31">
        <v>30</v>
      </c>
      <c r="H35" s="31">
        <f t="shared" si="3"/>
        <v>11</v>
      </c>
    </row>
    <row r="36" spans="1:8">
      <c r="A36" s="36"/>
      <c r="B36" s="41" t="s">
        <v>105</v>
      </c>
      <c r="C36" s="29" t="s">
        <v>106</v>
      </c>
      <c r="D36" s="31"/>
      <c r="E36" s="31">
        <v>83</v>
      </c>
      <c r="F36" s="31">
        <f t="shared" si="2"/>
        <v>83</v>
      </c>
      <c r="G36" s="31">
        <v>83</v>
      </c>
      <c r="H36" s="31">
        <f t="shared" si="3"/>
        <v>0</v>
      </c>
    </row>
    <row r="37" spans="1:8">
      <c r="A37" s="36"/>
      <c r="B37" s="41" t="s">
        <v>105</v>
      </c>
      <c r="C37" s="29" t="s">
        <v>107</v>
      </c>
      <c r="D37" s="31"/>
      <c r="E37" s="31">
        <v>111</v>
      </c>
      <c r="F37" s="31">
        <f t="shared" si="2"/>
        <v>111</v>
      </c>
      <c r="G37" s="31">
        <v>111</v>
      </c>
      <c r="H37" s="31">
        <f t="shared" si="3"/>
        <v>0</v>
      </c>
    </row>
    <row r="38" spans="1:8">
      <c r="A38" s="36"/>
      <c r="B38" s="41" t="s">
        <v>105</v>
      </c>
      <c r="C38" s="29" t="s">
        <v>108</v>
      </c>
      <c r="D38" s="31"/>
      <c r="E38" s="31">
        <v>53</v>
      </c>
      <c r="F38" s="31">
        <f t="shared" si="2"/>
        <v>53</v>
      </c>
      <c r="G38" s="31">
        <v>42</v>
      </c>
      <c r="H38" s="31">
        <f t="shared" si="3"/>
        <v>11</v>
      </c>
    </row>
    <row r="39" spans="1:8">
      <c r="A39" s="36"/>
      <c r="B39" s="41" t="s">
        <v>105</v>
      </c>
      <c r="C39" s="29" t="s">
        <v>109</v>
      </c>
      <c r="D39" s="31"/>
      <c r="E39" s="31">
        <v>53</v>
      </c>
      <c r="F39" s="31">
        <f t="shared" si="2"/>
        <v>53</v>
      </c>
      <c r="G39" s="31">
        <v>42</v>
      </c>
      <c r="H39" s="31">
        <f t="shared" si="3"/>
        <v>11</v>
      </c>
    </row>
    <row r="40" spans="1:8">
      <c r="A40" s="36"/>
      <c r="B40" s="41" t="s">
        <v>110</v>
      </c>
      <c r="C40" s="29" t="s">
        <v>111</v>
      </c>
      <c r="D40" s="31"/>
      <c r="E40" s="31">
        <v>53</v>
      </c>
      <c r="F40" s="31">
        <f t="shared" si="2"/>
        <v>53</v>
      </c>
      <c r="G40" s="31">
        <v>42</v>
      </c>
      <c r="H40" s="31">
        <f t="shared" si="3"/>
        <v>11</v>
      </c>
    </row>
    <row r="41" spans="1:8">
      <c r="A41" s="36"/>
      <c r="B41" s="41" t="s">
        <v>112</v>
      </c>
      <c r="C41" s="29" t="s">
        <v>113</v>
      </c>
      <c r="D41" s="31"/>
      <c r="E41" s="31">
        <v>63</v>
      </c>
      <c r="F41" s="31">
        <f t="shared" si="2"/>
        <v>63</v>
      </c>
      <c r="G41" s="31">
        <v>62</v>
      </c>
      <c r="H41" s="31">
        <f t="shared" si="3"/>
        <v>1</v>
      </c>
    </row>
    <row r="42" spans="1:8">
      <c r="A42" s="36"/>
      <c r="B42" s="41" t="s">
        <v>112</v>
      </c>
      <c r="C42" s="29" t="s">
        <v>114</v>
      </c>
      <c r="D42" s="31"/>
      <c r="E42" s="31">
        <v>43</v>
      </c>
      <c r="F42" s="31">
        <f t="shared" si="2"/>
        <v>43</v>
      </c>
      <c r="G42" s="31">
        <v>42</v>
      </c>
      <c r="H42" s="31">
        <f t="shared" si="3"/>
        <v>1</v>
      </c>
    </row>
    <row r="43" spans="1:8">
      <c r="A43" s="36"/>
      <c r="B43" s="41" t="s">
        <v>115</v>
      </c>
      <c r="C43" s="29" t="s">
        <v>116</v>
      </c>
      <c r="D43" s="31"/>
      <c r="E43" s="31">
        <v>44</v>
      </c>
      <c r="F43" s="31">
        <f t="shared" si="2"/>
        <v>44</v>
      </c>
      <c r="G43" s="31">
        <v>44</v>
      </c>
      <c r="H43" s="31">
        <f t="shared" si="3"/>
        <v>0</v>
      </c>
    </row>
    <row r="44" spans="1:8">
      <c r="A44" s="36"/>
      <c r="B44" s="41" t="s">
        <v>32</v>
      </c>
      <c r="C44" s="29" t="s">
        <v>117</v>
      </c>
      <c r="D44" s="31"/>
      <c r="E44" s="31">
        <v>50</v>
      </c>
      <c r="F44" s="31">
        <f t="shared" si="2"/>
        <v>50</v>
      </c>
      <c r="G44" s="31">
        <v>49</v>
      </c>
      <c r="H44" s="31">
        <f t="shared" si="3"/>
        <v>1</v>
      </c>
    </row>
    <row r="45" spans="1:8">
      <c r="A45" s="36"/>
      <c r="B45" s="41" t="s">
        <v>110</v>
      </c>
      <c r="C45" s="29" t="s">
        <v>118</v>
      </c>
      <c r="D45" s="31"/>
      <c r="E45" s="31">
        <v>43</v>
      </c>
      <c r="F45" s="31">
        <f t="shared" si="2"/>
        <v>43</v>
      </c>
      <c r="G45" s="31">
        <v>37</v>
      </c>
      <c r="H45" s="31">
        <f t="shared" si="3"/>
        <v>6</v>
      </c>
    </row>
    <row r="46" spans="1:8">
      <c r="A46" s="36"/>
      <c r="B46" s="41" t="s">
        <v>112</v>
      </c>
      <c r="C46" s="29" t="s">
        <v>119</v>
      </c>
      <c r="D46" s="31"/>
      <c r="E46" s="31">
        <v>23</v>
      </c>
      <c r="F46" s="31">
        <f t="shared" si="2"/>
        <v>23</v>
      </c>
      <c r="G46" s="31">
        <v>23</v>
      </c>
      <c r="H46" s="31">
        <f t="shared" si="3"/>
        <v>0</v>
      </c>
    </row>
    <row r="47" spans="1:8">
      <c r="A47" s="36"/>
      <c r="B47" s="41" t="s">
        <v>120</v>
      </c>
      <c r="C47" s="29" t="s">
        <v>121</v>
      </c>
      <c r="D47" s="31"/>
      <c r="E47" s="31">
        <v>20</v>
      </c>
      <c r="F47" s="31">
        <f t="shared" si="2"/>
        <v>20</v>
      </c>
      <c r="G47" s="31">
        <v>17</v>
      </c>
      <c r="H47" s="31">
        <f t="shared" si="3"/>
        <v>3</v>
      </c>
    </row>
    <row r="48" spans="1:8">
      <c r="A48" s="36" t="s">
        <v>26</v>
      </c>
      <c r="B48" s="41" t="s">
        <v>101</v>
      </c>
      <c r="C48" s="29" t="s">
        <v>122</v>
      </c>
      <c r="D48" s="31"/>
      <c r="E48" s="31">
        <v>38</v>
      </c>
      <c r="F48" s="31">
        <f t="shared" si="2"/>
        <v>38</v>
      </c>
      <c r="G48" s="31">
        <v>38</v>
      </c>
      <c r="H48" s="31">
        <f t="shared" si="3"/>
        <v>0</v>
      </c>
    </row>
    <row r="49" spans="1:8">
      <c r="A49" s="36"/>
      <c r="B49" s="41" t="s">
        <v>97</v>
      </c>
      <c r="C49" s="29" t="s">
        <v>123</v>
      </c>
      <c r="D49" s="31"/>
      <c r="E49" s="31">
        <v>15</v>
      </c>
      <c r="F49" s="31">
        <f t="shared" si="2"/>
        <v>15</v>
      </c>
      <c r="G49" s="31">
        <v>15</v>
      </c>
      <c r="H49" s="31">
        <f t="shared" si="3"/>
        <v>0</v>
      </c>
    </row>
    <row r="50" spans="1:8">
      <c r="A50" s="42" t="s">
        <v>39</v>
      </c>
      <c r="B50" s="27" t="s">
        <v>11</v>
      </c>
      <c r="C50" s="27"/>
      <c r="D50" s="25">
        <f>SUM(D51:D61)</f>
        <v>60</v>
      </c>
      <c r="E50" s="25">
        <f>SUM(E51:E61)</f>
        <v>466</v>
      </c>
      <c r="F50" s="25">
        <f>SUM(F51:F61)</f>
        <v>526</v>
      </c>
      <c r="G50" s="25">
        <f>SUM(G51:G61)</f>
        <v>518</v>
      </c>
      <c r="H50" s="25">
        <f>SUM(H51:H61)</f>
        <v>8</v>
      </c>
    </row>
    <row r="51" spans="1:8">
      <c r="A51" s="27"/>
      <c r="B51" s="28" t="s">
        <v>63</v>
      </c>
      <c r="C51" s="29" t="s">
        <v>124</v>
      </c>
      <c r="D51" s="30"/>
      <c r="E51" s="31">
        <v>104</v>
      </c>
      <c r="F51" s="31">
        <f t="shared" ref="F51:F61" si="4">SUM(D51:E51)</f>
        <v>104</v>
      </c>
      <c r="G51" s="31">
        <v>104</v>
      </c>
      <c r="H51" s="31">
        <f t="shared" ref="H51:H61" si="5">F51-G51</f>
        <v>0</v>
      </c>
    </row>
    <row r="52" spans="1:8">
      <c r="A52" s="27"/>
      <c r="B52" s="33"/>
      <c r="C52" s="29" t="s">
        <v>125</v>
      </c>
      <c r="D52" s="31"/>
      <c r="E52" s="31">
        <v>114</v>
      </c>
      <c r="F52" s="31">
        <f t="shared" si="4"/>
        <v>114</v>
      </c>
      <c r="G52" s="31">
        <v>113</v>
      </c>
      <c r="H52" s="31">
        <f t="shared" si="5"/>
        <v>1</v>
      </c>
    </row>
    <row r="53" spans="1:8">
      <c r="A53" s="27"/>
      <c r="B53" s="31" t="s">
        <v>126</v>
      </c>
      <c r="C53" s="29" t="s">
        <v>127</v>
      </c>
      <c r="D53" s="31">
        <v>20</v>
      </c>
      <c r="E53" s="31">
        <v>27</v>
      </c>
      <c r="F53" s="31">
        <f t="shared" si="4"/>
        <v>47</v>
      </c>
      <c r="G53" s="31">
        <v>44</v>
      </c>
      <c r="H53" s="31">
        <f t="shared" si="5"/>
        <v>3</v>
      </c>
    </row>
    <row r="54" spans="1:8">
      <c r="A54" s="27"/>
      <c r="B54" s="31" t="s">
        <v>128</v>
      </c>
      <c r="C54" s="29" t="s">
        <v>129</v>
      </c>
      <c r="D54" s="31">
        <v>20</v>
      </c>
      <c r="E54" s="31">
        <v>25</v>
      </c>
      <c r="F54" s="31">
        <f t="shared" si="4"/>
        <v>45</v>
      </c>
      <c r="G54" s="31">
        <v>45</v>
      </c>
      <c r="H54" s="31">
        <f t="shared" si="5"/>
        <v>0</v>
      </c>
    </row>
    <row r="55" spans="1:8">
      <c r="A55" s="27"/>
      <c r="B55" s="31" t="s">
        <v>130</v>
      </c>
      <c r="C55" s="29" t="s">
        <v>131</v>
      </c>
      <c r="D55" s="31">
        <v>20</v>
      </c>
      <c r="E55" s="31">
        <v>28</v>
      </c>
      <c r="F55" s="31">
        <f t="shared" si="4"/>
        <v>48</v>
      </c>
      <c r="G55" s="31">
        <v>48</v>
      </c>
      <c r="H55" s="31">
        <f t="shared" si="5"/>
        <v>0</v>
      </c>
    </row>
    <row r="56" spans="1:8">
      <c r="A56" s="27"/>
      <c r="B56" s="31" t="s">
        <v>132</v>
      </c>
      <c r="C56" s="29" t="s">
        <v>133</v>
      </c>
      <c r="D56" s="31"/>
      <c r="E56" s="31">
        <v>51</v>
      </c>
      <c r="F56" s="31">
        <f t="shared" si="4"/>
        <v>51</v>
      </c>
      <c r="G56" s="31">
        <v>51</v>
      </c>
      <c r="H56" s="31">
        <f t="shared" si="5"/>
        <v>0</v>
      </c>
    </row>
    <row r="57" spans="1:8">
      <c r="A57" s="27"/>
      <c r="B57" s="31" t="s">
        <v>134</v>
      </c>
      <c r="C57" s="29" t="s">
        <v>135</v>
      </c>
      <c r="D57" s="31"/>
      <c r="E57" s="31">
        <v>33</v>
      </c>
      <c r="F57" s="31">
        <f t="shared" si="4"/>
        <v>33</v>
      </c>
      <c r="G57" s="31">
        <v>33</v>
      </c>
      <c r="H57" s="31">
        <f t="shared" si="5"/>
        <v>0</v>
      </c>
    </row>
    <row r="58" spans="1:8">
      <c r="A58" s="27"/>
      <c r="B58" s="31" t="s">
        <v>136</v>
      </c>
      <c r="C58" s="29" t="s">
        <v>137</v>
      </c>
      <c r="D58" s="31"/>
      <c r="E58" s="31">
        <v>34</v>
      </c>
      <c r="F58" s="31">
        <f t="shared" si="4"/>
        <v>34</v>
      </c>
      <c r="G58" s="31">
        <v>32</v>
      </c>
      <c r="H58" s="31">
        <f t="shared" si="5"/>
        <v>2</v>
      </c>
    </row>
    <row r="59" spans="1:8">
      <c r="A59" s="27"/>
      <c r="B59" s="31" t="s">
        <v>138</v>
      </c>
      <c r="C59" s="29" t="s">
        <v>139</v>
      </c>
      <c r="D59" s="31"/>
      <c r="E59" s="31">
        <v>18</v>
      </c>
      <c r="F59" s="31">
        <f t="shared" si="4"/>
        <v>18</v>
      </c>
      <c r="G59" s="31">
        <v>18</v>
      </c>
      <c r="H59" s="31">
        <f t="shared" si="5"/>
        <v>0</v>
      </c>
    </row>
    <row r="60" spans="1:8">
      <c r="A60" s="27"/>
      <c r="B60" s="31" t="s">
        <v>140</v>
      </c>
      <c r="C60" s="29" t="s">
        <v>141</v>
      </c>
      <c r="D60" s="31"/>
      <c r="E60" s="31">
        <v>16</v>
      </c>
      <c r="F60" s="31">
        <f t="shared" si="4"/>
        <v>16</v>
      </c>
      <c r="G60" s="31">
        <v>14</v>
      </c>
      <c r="H60" s="31">
        <f t="shared" si="5"/>
        <v>2</v>
      </c>
    </row>
    <row r="61" spans="1:8">
      <c r="A61" s="27"/>
      <c r="B61" s="31" t="s">
        <v>142</v>
      </c>
      <c r="C61" s="29" t="s">
        <v>143</v>
      </c>
      <c r="D61" s="31"/>
      <c r="E61" s="31">
        <v>16</v>
      </c>
      <c r="F61" s="31">
        <f t="shared" si="4"/>
        <v>16</v>
      </c>
      <c r="G61" s="31">
        <v>16</v>
      </c>
      <c r="H61" s="31">
        <f t="shared" si="5"/>
        <v>0</v>
      </c>
    </row>
    <row r="62" spans="1:8">
      <c r="A62" s="27" t="s">
        <v>47</v>
      </c>
      <c r="B62" s="27" t="s">
        <v>11</v>
      </c>
      <c r="C62" s="43"/>
      <c r="D62" s="25">
        <f>SUM(D63:D72)</f>
        <v>100</v>
      </c>
      <c r="E62" s="25">
        <f>SUM(E63:E72)</f>
        <v>330</v>
      </c>
      <c r="F62" s="25">
        <f>SUM(F63:F72)</f>
        <v>430</v>
      </c>
      <c r="G62" s="25">
        <f>SUM(G63:G72)</f>
        <v>426</v>
      </c>
      <c r="H62" s="25">
        <f>SUM(H63:H72)</f>
        <v>4</v>
      </c>
    </row>
    <row r="63" spans="1:8">
      <c r="A63" s="27"/>
      <c r="B63" s="28" t="s">
        <v>63</v>
      </c>
      <c r="C63" s="29" t="s">
        <v>144</v>
      </c>
      <c r="D63" s="30"/>
      <c r="E63" s="31">
        <v>54</v>
      </c>
      <c r="F63" s="31">
        <f t="shared" ref="F63:F72" si="6">SUM(D63:E63)</f>
        <v>54</v>
      </c>
      <c r="G63" s="31">
        <v>54</v>
      </c>
      <c r="H63" s="31">
        <f t="shared" ref="H63:H72" si="7">F63-G63</f>
        <v>0</v>
      </c>
    </row>
    <row r="64" spans="1:8">
      <c r="A64" s="27"/>
      <c r="B64" s="33"/>
      <c r="C64" s="29" t="s">
        <v>145</v>
      </c>
      <c r="D64" s="31">
        <v>20</v>
      </c>
      <c r="E64" s="31">
        <v>40</v>
      </c>
      <c r="F64" s="31">
        <f t="shared" si="6"/>
        <v>60</v>
      </c>
      <c r="G64" s="31">
        <v>60</v>
      </c>
      <c r="H64" s="31">
        <f t="shared" si="7"/>
        <v>0</v>
      </c>
    </row>
    <row r="65" spans="1:8">
      <c r="A65" s="27"/>
      <c r="B65" s="31" t="s">
        <v>146</v>
      </c>
      <c r="C65" s="29" t="s">
        <v>147</v>
      </c>
      <c r="D65" s="31"/>
      <c r="E65" s="31">
        <v>50</v>
      </c>
      <c r="F65" s="31">
        <f t="shared" si="6"/>
        <v>50</v>
      </c>
      <c r="G65" s="31">
        <v>49</v>
      </c>
      <c r="H65" s="31">
        <f t="shared" si="7"/>
        <v>1</v>
      </c>
    </row>
    <row r="66" spans="1:8">
      <c r="A66" s="27"/>
      <c r="B66" s="31" t="s">
        <v>148</v>
      </c>
      <c r="C66" s="29" t="s">
        <v>149</v>
      </c>
      <c r="D66" s="31"/>
      <c r="E66" s="31">
        <v>54</v>
      </c>
      <c r="F66" s="31">
        <f t="shared" si="6"/>
        <v>54</v>
      </c>
      <c r="G66" s="31">
        <v>54</v>
      </c>
      <c r="H66" s="31">
        <f t="shared" si="7"/>
        <v>0</v>
      </c>
    </row>
    <row r="67" spans="1:8">
      <c r="A67" s="27"/>
      <c r="B67" s="31" t="s">
        <v>150</v>
      </c>
      <c r="C67" s="29" t="s">
        <v>151</v>
      </c>
      <c r="D67" s="31">
        <v>20</v>
      </c>
      <c r="E67" s="31">
        <v>21</v>
      </c>
      <c r="F67" s="31">
        <f t="shared" si="6"/>
        <v>41</v>
      </c>
      <c r="G67" s="31">
        <v>40</v>
      </c>
      <c r="H67" s="31">
        <f t="shared" si="7"/>
        <v>1</v>
      </c>
    </row>
    <row r="68" spans="1:8">
      <c r="A68" s="27"/>
      <c r="B68" s="31" t="s">
        <v>152</v>
      </c>
      <c r="C68" s="29" t="s">
        <v>153</v>
      </c>
      <c r="D68" s="31">
        <v>20</v>
      </c>
      <c r="E68" s="31">
        <v>20</v>
      </c>
      <c r="F68" s="31">
        <f t="shared" si="6"/>
        <v>40</v>
      </c>
      <c r="G68" s="31">
        <v>40</v>
      </c>
      <c r="H68" s="31">
        <f t="shared" si="7"/>
        <v>0</v>
      </c>
    </row>
    <row r="69" spans="1:8">
      <c r="A69" s="27"/>
      <c r="B69" s="31" t="s">
        <v>154</v>
      </c>
      <c r="C69" s="29" t="s">
        <v>155</v>
      </c>
      <c r="D69" s="31">
        <v>20</v>
      </c>
      <c r="E69" s="31">
        <v>17</v>
      </c>
      <c r="F69" s="31">
        <f t="shared" si="6"/>
        <v>37</v>
      </c>
      <c r="G69" s="31">
        <v>37</v>
      </c>
      <c r="H69" s="31">
        <f t="shared" si="7"/>
        <v>0</v>
      </c>
    </row>
    <row r="70" spans="1:8">
      <c r="A70" s="27"/>
      <c r="B70" s="31" t="s">
        <v>156</v>
      </c>
      <c r="C70" s="29" t="s">
        <v>157</v>
      </c>
      <c r="D70" s="31">
        <v>20</v>
      </c>
      <c r="E70" s="31">
        <v>20</v>
      </c>
      <c r="F70" s="31">
        <f t="shared" si="6"/>
        <v>40</v>
      </c>
      <c r="G70" s="31">
        <v>38</v>
      </c>
      <c r="H70" s="31">
        <f t="shared" si="7"/>
        <v>2</v>
      </c>
    </row>
    <row r="71" spans="1:8">
      <c r="A71" s="27"/>
      <c r="B71" s="31" t="s">
        <v>158</v>
      </c>
      <c r="C71" s="29" t="s">
        <v>159</v>
      </c>
      <c r="D71" s="31"/>
      <c r="E71" s="31">
        <v>16</v>
      </c>
      <c r="F71" s="31">
        <f t="shared" si="6"/>
        <v>16</v>
      </c>
      <c r="G71" s="31">
        <v>16</v>
      </c>
      <c r="H71" s="31">
        <f t="shared" si="7"/>
        <v>0</v>
      </c>
    </row>
    <row r="72" spans="1:8">
      <c r="A72" s="27"/>
      <c r="B72" s="31" t="s">
        <v>160</v>
      </c>
      <c r="C72" s="29" t="s">
        <v>161</v>
      </c>
      <c r="D72" s="31"/>
      <c r="E72" s="31">
        <v>38</v>
      </c>
      <c r="F72" s="31">
        <f t="shared" si="6"/>
        <v>38</v>
      </c>
      <c r="G72" s="31">
        <v>38</v>
      </c>
      <c r="H72" s="31">
        <f t="shared" si="7"/>
        <v>0</v>
      </c>
    </row>
    <row r="73" spans="1:8">
      <c r="A73" s="27" t="s">
        <v>51</v>
      </c>
      <c r="B73" s="27" t="s">
        <v>11</v>
      </c>
      <c r="C73" s="43"/>
      <c r="D73" s="25">
        <f>SUM(D74:D85)</f>
        <v>100</v>
      </c>
      <c r="E73" s="25">
        <f>SUM(E74:E85)</f>
        <v>366</v>
      </c>
      <c r="F73" s="25">
        <f>SUM(F74:F85)</f>
        <v>466</v>
      </c>
      <c r="G73" s="25">
        <f>SUM(G74:G85)</f>
        <v>449</v>
      </c>
      <c r="H73" s="25">
        <f>SUM(H74:H85)</f>
        <v>17</v>
      </c>
    </row>
    <row r="74" spans="1:8">
      <c r="A74" s="27"/>
      <c r="B74" s="28" t="s">
        <v>63</v>
      </c>
      <c r="C74" s="29" t="s">
        <v>162</v>
      </c>
      <c r="D74" s="30"/>
      <c r="E74" s="31">
        <v>48</v>
      </c>
      <c r="F74" s="31">
        <f t="shared" ref="F74:F85" si="8">SUM(D74:E74)</f>
        <v>48</v>
      </c>
      <c r="G74" s="31">
        <v>47</v>
      </c>
      <c r="H74" s="31">
        <f t="shared" ref="H74:H85" si="9">F74-G74</f>
        <v>1</v>
      </c>
    </row>
    <row r="75" spans="1:8">
      <c r="A75" s="27"/>
      <c r="B75" s="32"/>
      <c r="C75" s="29" t="s">
        <v>163</v>
      </c>
      <c r="D75" s="31"/>
      <c r="E75" s="31">
        <v>46</v>
      </c>
      <c r="F75" s="31">
        <f t="shared" si="8"/>
        <v>46</v>
      </c>
      <c r="G75" s="31">
        <v>46</v>
      </c>
      <c r="H75" s="31">
        <f t="shared" si="9"/>
        <v>0</v>
      </c>
    </row>
    <row r="76" spans="1:8">
      <c r="A76" s="27"/>
      <c r="B76" s="33"/>
      <c r="C76" s="29" t="s">
        <v>164</v>
      </c>
      <c r="D76" s="31"/>
      <c r="E76" s="31">
        <v>40</v>
      </c>
      <c r="F76" s="31">
        <f t="shared" si="8"/>
        <v>40</v>
      </c>
      <c r="G76" s="31">
        <v>38</v>
      </c>
      <c r="H76" s="31">
        <f t="shared" si="9"/>
        <v>2</v>
      </c>
    </row>
    <row r="77" spans="1:8">
      <c r="A77" s="27"/>
      <c r="B77" s="31" t="s">
        <v>165</v>
      </c>
      <c r="C77" s="29" t="s">
        <v>166</v>
      </c>
      <c r="D77" s="31">
        <v>20</v>
      </c>
      <c r="E77" s="31">
        <v>16</v>
      </c>
      <c r="F77" s="31">
        <f t="shared" si="8"/>
        <v>36</v>
      </c>
      <c r="G77" s="31">
        <v>33</v>
      </c>
      <c r="H77" s="31">
        <f t="shared" si="9"/>
        <v>3</v>
      </c>
    </row>
    <row r="78" spans="1:8">
      <c r="A78" s="27"/>
      <c r="B78" s="31" t="s">
        <v>167</v>
      </c>
      <c r="C78" s="29" t="s">
        <v>168</v>
      </c>
      <c r="D78" s="31">
        <v>20</v>
      </c>
      <c r="E78" s="31">
        <v>20</v>
      </c>
      <c r="F78" s="31">
        <f t="shared" si="8"/>
        <v>40</v>
      </c>
      <c r="G78" s="31">
        <v>38</v>
      </c>
      <c r="H78" s="31">
        <f t="shared" si="9"/>
        <v>2</v>
      </c>
    </row>
    <row r="79" spans="1:8">
      <c r="A79" s="27"/>
      <c r="B79" s="31" t="s">
        <v>169</v>
      </c>
      <c r="C79" s="29" t="s">
        <v>170</v>
      </c>
      <c r="D79" s="31">
        <v>20</v>
      </c>
      <c r="E79" s="31">
        <v>26</v>
      </c>
      <c r="F79" s="31">
        <f t="shared" si="8"/>
        <v>46</v>
      </c>
      <c r="G79" s="31">
        <v>43</v>
      </c>
      <c r="H79" s="31">
        <f t="shared" si="9"/>
        <v>3</v>
      </c>
    </row>
    <row r="80" spans="1:8">
      <c r="A80" s="27"/>
      <c r="B80" s="31" t="s">
        <v>171</v>
      </c>
      <c r="C80" s="29" t="s">
        <v>172</v>
      </c>
      <c r="D80" s="31"/>
      <c r="E80" s="31">
        <v>44</v>
      </c>
      <c r="F80" s="31">
        <f t="shared" si="8"/>
        <v>44</v>
      </c>
      <c r="G80" s="31">
        <v>44</v>
      </c>
      <c r="H80" s="31">
        <f t="shared" si="9"/>
        <v>0</v>
      </c>
    </row>
    <row r="81" spans="1:8">
      <c r="A81" s="27"/>
      <c r="B81" s="31" t="s">
        <v>173</v>
      </c>
      <c r="C81" s="29" t="s">
        <v>174</v>
      </c>
      <c r="D81" s="31">
        <v>20</v>
      </c>
      <c r="E81" s="31">
        <v>31</v>
      </c>
      <c r="F81" s="31">
        <f t="shared" si="8"/>
        <v>51</v>
      </c>
      <c r="G81" s="31">
        <v>51</v>
      </c>
      <c r="H81" s="31">
        <f t="shared" si="9"/>
        <v>0</v>
      </c>
    </row>
    <row r="82" spans="1:8">
      <c r="A82" s="27"/>
      <c r="B82" s="31" t="s">
        <v>175</v>
      </c>
      <c r="C82" s="29" t="s">
        <v>176</v>
      </c>
      <c r="D82" s="31">
        <v>20</v>
      </c>
      <c r="E82" s="31">
        <v>18</v>
      </c>
      <c r="F82" s="31">
        <f t="shared" si="8"/>
        <v>38</v>
      </c>
      <c r="G82" s="31">
        <v>38</v>
      </c>
      <c r="H82" s="31">
        <f t="shared" si="9"/>
        <v>0</v>
      </c>
    </row>
    <row r="83" spans="1:8">
      <c r="A83" s="27"/>
      <c r="B83" s="31" t="s">
        <v>177</v>
      </c>
      <c r="C83" s="29" t="s">
        <v>178</v>
      </c>
      <c r="D83" s="31"/>
      <c r="E83" s="31">
        <v>28</v>
      </c>
      <c r="F83" s="31">
        <f t="shared" si="8"/>
        <v>28</v>
      </c>
      <c r="G83" s="31">
        <v>28</v>
      </c>
      <c r="H83" s="31">
        <f t="shared" si="9"/>
        <v>0</v>
      </c>
    </row>
    <row r="84" spans="1:8">
      <c r="A84" s="27"/>
      <c r="B84" s="31" t="s">
        <v>179</v>
      </c>
      <c r="C84" s="29" t="s">
        <v>180</v>
      </c>
      <c r="D84" s="31"/>
      <c r="E84" s="31">
        <v>18</v>
      </c>
      <c r="F84" s="31">
        <f t="shared" si="8"/>
        <v>18</v>
      </c>
      <c r="G84" s="31">
        <v>14</v>
      </c>
      <c r="H84" s="31">
        <f t="shared" si="9"/>
        <v>4</v>
      </c>
    </row>
    <row r="85" spans="1:8">
      <c r="A85" s="35"/>
      <c r="B85" s="31" t="s">
        <v>181</v>
      </c>
      <c r="C85" s="29" t="s">
        <v>182</v>
      </c>
      <c r="D85" s="31"/>
      <c r="E85" s="31">
        <v>31</v>
      </c>
      <c r="F85" s="31">
        <f t="shared" si="8"/>
        <v>31</v>
      </c>
      <c r="G85" s="31">
        <v>29</v>
      </c>
      <c r="H85" s="31">
        <f t="shared" si="9"/>
        <v>2</v>
      </c>
    </row>
    <row r="86" spans="1:8">
      <c r="A86" s="36" t="s">
        <v>49</v>
      </c>
      <c r="B86" s="44" t="s">
        <v>11</v>
      </c>
      <c r="C86" s="43"/>
      <c r="D86" s="25">
        <f>SUM(D87:D97)</f>
        <v>0</v>
      </c>
      <c r="E86" s="25">
        <f>SUM(E87:E97)</f>
        <v>443</v>
      </c>
      <c r="F86" s="25">
        <f>SUM(F87:F97)</f>
        <v>443</v>
      </c>
      <c r="G86" s="25">
        <f>SUM(G87:G97)</f>
        <v>426</v>
      </c>
      <c r="H86" s="25">
        <f>SUM(H87:H97)</f>
        <v>17</v>
      </c>
    </row>
    <row r="87" spans="1:8">
      <c r="A87" s="36"/>
      <c r="B87" s="38" t="s">
        <v>63</v>
      </c>
      <c r="C87" s="29" t="s">
        <v>183</v>
      </c>
      <c r="D87" s="45"/>
      <c r="E87" s="31">
        <v>100</v>
      </c>
      <c r="F87" s="31">
        <f t="shared" ref="F87:F97" si="10">SUM(D87:E87)</f>
        <v>100</v>
      </c>
      <c r="G87" s="31">
        <v>98</v>
      </c>
      <c r="H87" s="31">
        <f t="shared" ref="H87:H97" si="11">F87-G87</f>
        <v>2</v>
      </c>
    </row>
    <row r="88" spans="1:8">
      <c r="A88" s="36"/>
      <c r="B88" s="39"/>
      <c r="C88" s="29" t="s">
        <v>184</v>
      </c>
      <c r="D88" s="45"/>
      <c r="E88" s="31">
        <v>68</v>
      </c>
      <c r="F88" s="31">
        <f t="shared" si="10"/>
        <v>68</v>
      </c>
      <c r="G88" s="31">
        <v>68</v>
      </c>
      <c r="H88" s="31">
        <f t="shared" si="11"/>
        <v>0</v>
      </c>
    </row>
    <row r="89" spans="1:8">
      <c r="A89" s="36"/>
      <c r="B89" s="39"/>
      <c r="C89" s="29" t="s">
        <v>185</v>
      </c>
      <c r="D89" s="45"/>
      <c r="E89" s="31">
        <v>26</v>
      </c>
      <c r="F89" s="31">
        <f t="shared" si="10"/>
        <v>26</v>
      </c>
      <c r="G89" s="31">
        <v>21</v>
      </c>
      <c r="H89" s="31">
        <f t="shared" si="11"/>
        <v>5</v>
      </c>
    </row>
    <row r="90" spans="1:8">
      <c r="A90" s="36"/>
      <c r="B90" s="39"/>
      <c r="C90" s="29" t="s">
        <v>186</v>
      </c>
      <c r="D90" s="45"/>
      <c r="E90" s="31">
        <v>9</v>
      </c>
      <c r="F90" s="31">
        <f t="shared" si="10"/>
        <v>9</v>
      </c>
      <c r="G90" s="31">
        <v>7</v>
      </c>
      <c r="H90" s="31">
        <f t="shared" si="11"/>
        <v>2</v>
      </c>
    </row>
    <row r="91" spans="1:8">
      <c r="A91" s="36"/>
      <c r="B91" s="40"/>
      <c r="C91" s="29" t="s">
        <v>187</v>
      </c>
      <c r="D91" s="45"/>
      <c r="E91" s="31">
        <v>6</v>
      </c>
      <c r="F91" s="31">
        <f t="shared" si="10"/>
        <v>6</v>
      </c>
      <c r="G91" s="31">
        <v>6</v>
      </c>
      <c r="H91" s="31">
        <f t="shared" si="11"/>
        <v>0</v>
      </c>
    </row>
    <row r="92" spans="1:8">
      <c r="A92" s="36"/>
      <c r="B92" s="41" t="s">
        <v>188</v>
      </c>
      <c r="C92" s="29" t="s">
        <v>189</v>
      </c>
      <c r="D92" s="45"/>
      <c r="E92" s="31">
        <v>46</v>
      </c>
      <c r="F92" s="31">
        <f t="shared" si="10"/>
        <v>46</v>
      </c>
      <c r="G92" s="31">
        <v>46</v>
      </c>
      <c r="H92" s="31">
        <f t="shared" si="11"/>
        <v>0</v>
      </c>
    </row>
    <row r="93" spans="1:8">
      <c r="A93" s="36"/>
      <c r="B93" s="41" t="s">
        <v>190</v>
      </c>
      <c r="C93" s="29" t="s">
        <v>191</v>
      </c>
      <c r="D93" s="45"/>
      <c r="E93" s="31">
        <v>34</v>
      </c>
      <c r="F93" s="31">
        <f t="shared" si="10"/>
        <v>34</v>
      </c>
      <c r="G93" s="31">
        <v>34</v>
      </c>
      <c r="H93" s="31">
        <f t="shared" si="11"/>
        <v>0</v>
      </c>
    </row>
    <row r="94" spans="1:8">
      <c r="A94" s="36"/>
      <c r="B94" s="41" t="s">
        <v>192</v>
      </c>
      <c r="C94" s="29" t="s">
        <v>193</v>
      </c>
      <c r="D94" s="45"/>
      <c r="E94" s="31">
        <v>71</v>
      </c>
      <c r="F94" s="31">
        <f t="shared" si="10"/>
        <v>71</v>
      </c>
      <c r="G94" s="31">
        <v>68</v>
      </c>
      <c r="H94" s="31">
        <f t="shared" si="11"/>
        <v>3</v>
      </c>
    </row>
    <row r="95" spans="1:8">
      <c r="A95" s="36" t="s">
        <v>49</v>
      </c>
      <c r="B95" s="41" t="s">
        <v>194</v>
      </c>
      <c r="C95" s="29" t="s">
        <v>195</v>
      </c>
      <c r="D95" s="45"/>
      <c r="E95" s="31">
        <v>43</v>
      </c>
      <c r="F95" s="31">
        <f t="shared" si="10"/>
        <v>43</v>
      </c>
      <c r="G95" s="31">
        <v>43</v>
      </c>
      <c r="H95" s="31">
        <f t="shared" si="11"/>
        <v>0</v>
      </c>
    </row>
    <row r="96" spans="1:8">
      <c r="A96" s="36"/>
      <c r="B96" s="41" t="s">
        <v>188</v>
      </c>
      <c r="C96" s="29" t="s">
        <v>196</v>
      </c>
      <c r="D96" s="45"/>
      <c r="E96" s="31">
        <v>17</v>
      </c>
      <c r="F96" s="31">
        <f t="shared" si="10"/>
        <v>17</v>
      </c>
      <c r="G96" s="31">
        <v>13</v>
      </c>
      <c r="H96" s="31">
        <f t="shared" si="11"/>
        <v>4</v>
      </c>
    </row>
    <row r="97" spans="1:8">
      <c r="A97" s="36"/>
      <c r="B97" s="41" t="s">
        <v>197</v>
      </c>
      <c r="C97" s="29" t="s">
        <v>198</v>
      </c>
      <c r="D97" s="45"/>
      <c r="E97" s="31">
        <v>23</v>
      </c>
      <c r="F97" s="31">
        <f t="shared" si="10"/>
        <v>23</v>
      </c>
      <c r="G97" s="31">
        <v>22</v>
      </c>
      <c r="H97" s="31">
        <f t="shared" si="11"/>
        <v>1</v>
      </c>
    </row>
    <row r="98" spans="1:8">
      <c r="A98" s="46" t="s">
        <v>45</v>
      </c>
      <c r="B98" s="47" t="s">
        <v>11</v>
      </c>
      <c r="C98" s="48"/>
      <c r="D98" s="25">
        <f>SUM(D99:D108)</f>
        <v>60</v>
      </c>
      <c r="E98" s="25">
        <f>SUM(E99:E108)</f>
        <v>406</v>
      </c>
      <c r="F98" s="25">
        <f>SUM(F99:F108)</f>
        <v>466</v>
      </c>
      <c r="G98" s="25">
        <f>SUM(G99:G108)</f>
        <v>451</v>
      </c>
      <c r="H98" s="25">
        <f>SUM(H99:H108)</f>
        <v>15</v>
      </c>
    </row>
    <row r="99" spans="1:8">
      <c r="A99" s="49"/>
      <c r="B99" s="28" t="s">
        <v>63</v>
      </c>
      <c r="C99" s="29" t="s">
        <v>199</v>
      </c>
      <c r="D99" s="30"/>
      <c r="E99" s="31">
        <v>53</v>
      </c>
      <c r="F99" s="31">
        <f t="shared" ref="F99:F108" si="12">SUM(D99:E99)</f>
        <v>53</v>
      </c>
      <c r="G99" s="31">
        <v>52</v>
      </c>
      <c r="H99" s="31">
        <f t="shared" ref="H99:H108" si="13">F99-G99</f>
        <v>1</v>
      </c>
    </row>
    <row r="100" spans="1:8">
      <c r="A100" s="49"/>
      <c r="B100" s="32"/>
      <c r="C100" s="29" t="s">
        <v>200</v>
      </c>
      <c r="D100" s="31"/>
      <c r="E100" s="31">
        <v>30</v>
      </c>
      <c r="F100" s="31">
        <f t="shared" si="12"/>
        <v>30</v>
      </c>
      <c r="G100" s="31">
        <v>29</v>
      </c>
      <c r="H100" s="31">
        <f t="shared" si="13"/>
        <v>1</v>
      </c>
    </row>
    <row r="101" spans="1:8">
      <c r="A101" s="49"/>
      <c r="B101" s="33"/>
      <c r="C101" s="29" t="s">
        <v>201</v>
      </c>
      <c r="D101" s="31"/>
      <c r="E101" s="31">
        <v>13</v>
      </c>
      <c r="F101" s="31">
        <f t="shared" si="12"/>
        <v>13</v>
      </c>
      <c r="G101" s="31">
        <v>11</v>
      </c>
      <c r="H101" s="31">
        <f t="shared" si="13"/>
        <v>2</v>
      </c>
    </row>
    <row r="102" spans="1:8">
      <c r="A102" s="49"/>
      <c r="B102" s="31" t="s">
        <v>202</v>
      </c>
      <c r="C102" s="29" t="s">
        <v>203</v>
      </c>
      <c r="D102" s="31"/>
      <c r="E102" s="31">
        <v>36</v>
      </c>
      <c r="F102" s="31">
        <f t="shared" si="12"/>
        <v>36</v>
      </c>
      <c r="G102" s="31">
        <v>35</v>
      </c>
      <c r="H102" s="31">
        <f t="shared" si="13"/>
        <v>1</v>
      </c>
    </row>
    <row r="103" spans="1:8">
      <c r="A103" s="49"/>
      <c r="B103" s="31" t="s">
        <v>204</v>
      </c>
      <c r="C103" s="29" t="s">
        <v>205</v>
      </c>
      <c r="D103" s="31"/>
      <c r="E103" s="31">
        <v>66</v>
      </c>
      <c r="F103" s="31">
        <f t="shared" si="12"/>
        <v>66</v>
      </c>
      <c r="G103" s="31">
        <v>61</v>
      </c>
      <c r="H103" s="31">
        <f t="shared" si="13"/>
        <v>5</v>
      </c>
    </row>
    <row r="104" spans="1:8">
      <c r="A104" s="49"/>
      <c r="B104" s="31" t="s">
        <v>206</v>
      </c>
      <c r="C104" s="29" t="s">
        <v>207</v>
      </c>
      <c r="D104" s="31">
        <v>20</v>
      </c>
      <c r="E104" s="31">
        <v>50</v>
      </c>
      <c r="F104" s="31">
        <f t="shared" si="12"/>
        <v>70</v>
      </c>
      <c r="G104" s="31">
        <v>66</v>
      </c>
      <c r="H104" s="31">
        <f t="shared" si="13"/>
        <v>4</v>
      </c>
    </row>
    <row r="105" spans="1:8">
      <c r="A105" s="49"/>
      <c r="B105" s="31" t="s">
        <v>208</v>
      </c>
      <c r="C105" s="29" t="s">
        <v>209</v>
      </c>
      <c r="D105" s="31"/>
      <c r="E105" s="31">
        <v>38</v>
      </c>
      <c r="F105" s="31">
        <f t="shared" si="12"/>
        <v>38</v>
      </c>
      <c r="G105" s="31">
        <v>38</v>
      </c>
      <c r="H105" s="31">
        <f t="shared" si="13"/>
        <v>0</v>
      </c>
    </row>
    <row r="106" spans="1:8">
      <c r="A106" s="49"/>
      <c r="B106" s="31" t="s">
        <v>210</v>
      </c>
      <c r="C106" s="29" t="s">
        <v>211</v>
      </c>
      <c r="D106" s="31">
        <v>20</v>
      </c>
      <c r="E106" s="31">
        <v>46</v>
      </c>
      <c r="F106" s="31">
        <f t="shared" si="12"/>
        <v>66</v>
      </c>
      <c r="G106" s="31">
        <v>66</v>
      </c>
      <c r="H106" s="31">
        <f t="shared" si="13"/>
        <v>0</v>
      </c>
    </row>
    <row r="107" spans="1:8">
      <c r="A107" s="49"/>
      <c r="B107" s="31" t="s">
        <v>212</v>
      </c>
      <c r="C107" s="29" t="s">
        <v>213</v>
      </c>
      <c r="D107" s="31"/>
      <c r="E107" s="31">
        <v>51</v>
      </c>
      <c r="F107" s="31">
        <f t="shared" si="12"/>
        <v>51</v>
      </c>
      <c r="G107" s="31">
        <v>50</v>
      </c>
      <c r="H107" s="31">
        <f t="shared" si="13"/>
        <v>1</v>
      </c>
    </row>
    <row r="108" spans="1:8">
      <c r="A108" s="49"/>
      <c r="B108" s="31" t="s">
        <v>214</v>
      </c>
      <c r="C108" s="29" t="s">
        <v>215</v>
      </c>
      <c r="D108" s="31">
        <v>20</v>
      </c>
      <c r="E108" s="31">
        <v>23</v>
      </c>
      <c r="F108" s="31">
        <f t="shared" si="12"/>
        <v>43</v>
      </c>
      <c r="G108" s="31">
        <v>43</v>
      </c>
      <c r="H108" s="31">
        <f t="shared" si="13"/>
        <v>0</v>
      </c>
    </row>
    <row r="109" spans="1:8">
      <c r="A109" s="27" t="s">
        <v>54</v>
      </c>
      <c r="B109" s="27" t="s">
        <v>11</v>
      </c>
      <c r="C109" s="43"/>
      <c r="D109" s="25">
        <f>SUM(D110:D120)</f>
        <v>120</v>
      </c>
      <c r="E109" s="25">
        <f>SUM(E110:E120)</f>
        <v>419</v>
      </c>
      <c r="F109" s="25">
        <f>SUM(F110:F120)</f>
        <v>539</v>
      </c>
      <c r="G109" s="25">
        <f>SUM(G110:G120)</f>
        <v>522</v>
      </c>
      <c r="H109" s="25">
        <f>SUM(H110:H120)</f>
        <v>17</v>
      </c>
    </row>
    <row r="110" spans="1:8">
      <c r="A110" s="27"/>
      <c r="B110" s="28" t="s">
        <v>63</v>
      </c>
      <c r="C110" s="29" t="s">
        <v>216</v>
      </c>
      <c r="D110" s="30"/>
      <c r="E110" s="31">
        <v>58</v>
      </c>
      <c r="F110" s="31">
        <f t="shared" ref="F110:F120" si="14">SUM(D110:E110)</f>
        <v>58</v>
      </c>
      <c r="G110" s="31">
        <v>58</v>
      </c>
      <c r="H110" s="31">
        <f t="shared" ref="H110:H120" si="15">F110-G110</f>
        <v>0</v>
      </c>
    </row>
    <row r="111" spans="1:8">
      <c r="A111" s="27"/>
      <c r="B111" s="33"/>
      <c r="C111" s="29" t="s">
        <v>217</v>
      </c>
      <c r="D111" s="31"/>
      <c r="E111" s="31">
        <v>30</v>
      </c>
      <c r="F111" s="31">
        <f t="shared" si="14"/>
        <v>30</v>
      </c>
      <c r="G111" s="31">
        <v>29</v>
      </c>
      <c r="H111" s="31">
        <f t="shared" si="15"/>
        <v>1</v>
      </c>
    </row>
    <row r="112" spans="1:8">
      <c r="A112" s="27"/>
      <c r="B112" s="31" t="s">
        <v>218</v>
      </c>
      <c r="C112" s="29" t="s">
        <v>219</v>
      </c>
      <c r="D112" s="31">
        <v>20</v>
      </c>
      <c r="E112" s="31">
        <v>41</v>
      </c>
      <c r="F112" s="31">
        <f t="shared" si="14"/>
        <v>61</v>
      </c>
      <c r="G112" s="31">
        <v>61</v>
      </c>
      <c r="H112" s="31">
        <f t="shared" si="15"/>
        <v>0</v>
      </c>
    </row>
    <row r="113" spans="1:8">
      <c r="A113" s="27"/>
      <c r="B113" s="31" t="s">
        <v>220</v>
      </c>
      <c r="C113" s="29" t="s">
        <v>221</v>
      </c>
      <c r="D113" s="31">
        <v>20</v>
      </c>
      <c r="E113" s="31">
        <v>26</v>
      </c>
      <c r="F113" s="31">
        <f t="shared" si="14"/>
        <v>46</v>
      </c>
      <c r="G113" s="31">
        <v>45</v>
      </c>
      <c r="H113" s="31">
        <f t="shared" si="15"/>
        <v>1</v>
      </c>
    </row>
    <row r="114" spans="1:8">
      <c r="A114" s="27"/>
      <c r="B114" s="31" t="s">
        <v>222</v>
      </c>
      <c r="C114" s="29" t="s">
        <v>223</v>
      </c>
      <c r="D114" s="31">
        <v>20</v>
      </c>
      <c r="E114" s="31">
        <v>34</v>
      </c>
      <c r="F114" s="31">
        <f t="shared" si="14"/>
        <v>54</v>
      </c>
      <c r="G114" s="31">
        <v>49</v>
      </c>
      <c r="H114" s="31">
        <f t="shared" si="15"/>
        <v>5</v>
      </c>
    </row>
    <row r="115" spans="1:8">
      <c r="A115" s="27"/>
      <c r="B115" s="31" t="s">
        <v>224</v>
      </c>
      <c r="C115" s="29" t="s">
        <v>225</v>
      </c>
      <c r="D115" s="31">
        <v>20</v>
      </c>
      <c r="E115" s="31">
        <v>18</v>
      </c>
      <c r="F115" s="31">
        <f t="shared" si="14"/>
        <v>38</v>
      </c>
      <c r="G115" s="31">
        <v>37</v>
      </c>
      <c r="H115" s="31">
        <f t="shared" si="15"/>
        <v>1</v>
      </c>
    </row>
    <row r="116" spans="1:8">
      <c r="A116" s="27"/>
      <c r="B116" s="31" t="s">
        <v>226</v>
      </c>
      <c r="C116" s="29" t="s">
        <v>227</v>
      </c>
      <c r="D116" s="31">
        <v>20</v>
      </c>
      <c r="E116" s="31">
        <v>23</v>
      </c>
      <c r="F116" s="31">
        <f t="shared" si="14"/>
        <v>43</v>
      </c>
      <c r="G116" s="31">
        <v>41</v>
      </c>
      <c r="H116" s="31">
        <f t="shared" si="15"/>
        <v>2</v>
      </c>
    </row>
    <row r="117" spans="1:8">
      <c r="A117" s="27"/>
      <c r="B117" s="31" t="s">
        <v>228</v>
      </c>
      <c r="C117" s="29" t="s">
        <v>229</v>
      </c>
      <c r="D117" s="31"/>
      <c r="E117" s="31">
        <v>50</v>
      </c>
      <c r="F117" s="31">
        <f t="shared" si="14"/>
        <v>50</v>
      </c>
      <c r="G117" s="31">
        <v>49</v>
      </c>
      <c r="H117" s="31">
        <f t="shared" si="15"/>
        <v>1</v>
      </c>
    </row>
    <row r="118" spans="1:8">
      <c r="A118" s="27"/>
      <c r="B118" s="31" t="s">
        <v>230</v>
      </c>
      <c r="C118" s="29" t="s">
        <v>231</v>
      </c>
      <c r="D118" s="31">
        <v>20</v>
      </c>
      <c r="E118" s="31">
        <v>27</v>
      </c>
      <c r="F118" s="31">
        <f t="shared" si="14"/>
        <v>47</v>
      </c>
      <c r="G118" s="31">
        <v>43</v>
      </c>
      <c r="H118" s="31">
        <f t="shared" si="15"/>
        <v>4</v>
      </c>
    </row>
    <row r="119" spans="1:8">
      <c r="A119" s="27"/>
      <c r="B119" s="31" t="s">
        <v>232</v>
      </c>
      <c r="C119" s="29" t="s">
        <v>233</v>
      </c>
      <c r="D119" s="31"/>
      <c r="E119" s="31">
        <v>37</v>
      </c>
      <c r="F119" s="31">
        <f t="shared" si="14"/>
        <v>37</v>
      </c>
      <c r="G119" s="31">
        <v>37</v>
      </c>
      <c r="H119" s="31">
        <f t="shared" si="15"/>
        <v>0</v>
      </c>
    </row>
    <row r="120" spans="1:8">
      <c r="A120" s="27"/>
      <c r="B120" s="31" t="s">
        <v>234</v>
      </c>
      <c r="C120" s="29" t="s">
        <v>235</v>
      </c>
      <c r="D120" s="31"/>
      <c r="E120" s="31">
        <v>75</v>
      </c>
      <c r="F120" s="31">
        <f t="shared" si="14"/>
        <v>75</v>
      </c>
      <c r="G120" s="31">
        <v>73</v>
      </c>
      <c r="H120" s="31">
        <f t="shared" si="15"/>
        <v>2</v>
      </c>
    </row>
    <row r="121" spans="1:8">
      <c r="A121" s="27" t="s">
        <v>236</v>
      </c>
      <c r="B121" s="27"/>
      <c r="C121" s="27" t="s">
        <v>11</v>
      </c>
      <c r="D121" s="27">
        <f>D122</f>
        <v>0</v>
      </c>
      <c r="E121" s="27">
        <f>E122</f>
        <v>44</v>
      </c>
      <c r="F121" s="27">
        <f>F122</f>
        <v>44</v>
      </c>
      <c r="G121" s="27">
        <f>G122</f>
        <v>44</v>
      </c>
      <c r="H121" s="27">
        <f>H122</f>
        <v>0</v>
      </c>
    </row>
    <row r="122" spans="1:8">
      <c r="A122" s="27" t="s">
        <v>236</v>
      </c>
      <c r="B122" s="27"/>
      <c r="C122" s="50" t="s">
        <v>237</v>
      </c>
      <c r="D122" s="45">
        <v>0</v>
      </c>
      <c r="E122" s="51">
        <v>44</v>
      </c>
      <c r="F122" s="31">
        <f>SUM(D122:E122)</f>
        <v>44</v>
      </c>
      <c r="G122" s="51">
        <v>44</v>
      </c>
      <c r="H122" s="45"/>
    </row>
  </sheetData>
  <mergeCells count="33">
    <mergeCell ref="A1:B1"/>
    <mergeCell ref="A2:H2"/>
    <mergeCell ref="G3:H3"/>
    <mergeCell ref="A4:B4"/>
    <mergeCell ref="A5:C5"/>
    <mergeCell ref="B6:C6"/>
    <mergeCell ref="B25:C25"/>
    <mergeCell ref="B50:C50"/>
    <mergeCell ref="B62:C62"/>
    <mergeCell ref="B73:C73"/>
    <mergeCell ref="B86:C86"/>
    <mergeCell ref="B98:C98"/>
    <mergeCell ref="B109:C109"/>
    <mergeCell ref="A121:B121"/>
    <mergeCell ref="A122:B122"/>
    <mergeCell ref="A6:A24"/>
    <mergeCell ref="A25:A47"/>
    <mergeCell ref="A48:A49"/>
    <mergeCell ref="A50:A61"/>
    <mergeCell ref="A62:A72"/>
    <mergeCell ref="A73:A85"/>
    <mergeCell ref="A86:A94"/>
    <mergeCell ref="A95:A97"/>
    <mergeCell ref="A98:A108"/>
    <mergeCell ref="A109:A120"/>
    <mergeCell ref="B7:B13"/>
    <mergeCell ref="B26:B30"/>
    <mergeCell ref="B51:B52"/>
    <mergeCell ref="B63:B64"/>
    <mergeCell ref="B74:B76"/>
    <mergeCell ref="B87:B91"/>
    <mergeCell ref="B99:B101"/>
    <mergeCell ref="B110:B111"/>
  </mergeCells>
  <pageMargins left="0.751388888888889" right="0.751388888888889" top="1" bottom="1" header="0.511805555555556" footer="0.511805555555556"/>
  <pageSetup paperSize="9" scale="89" orientation="portrait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workbookViewId="0">
      <selection activeCell="F22" sqref="F22"/>
    </sheetView>
  </sheetViews>
  <sheetFormatPr defaultColWidth="9" defaultRowHeight="14.25" outlineLevelCol="7"/>
  <cols>
    <col min="1" max="3" width="3.125" style="1" customWidth="1"/>
    <col min="4" max="5" width="11.125" style="1" customWidth="1"/>
    <col min="6" max="6" width="28.625" style="1" customWidth="1"/>
    <col min="7" max="7" width="12.375" style="1" customWidth="1"/>
    <col min="8" max="8" width="18.75" style="1" customWidth="1"/>
  </cols>
  <sheetData>
    <row r="1" spans="1:4">
      <c r="A1" s="2" t="s">
        <v>238</v>
      </c>
      <c r="B1" s="2"/>
      <c r="C1" s="2"/>
      <c r="D1" s="3"/>
    </row>
    <row r="2" ht="39" customHeight="1" spans="1:8">
      <c r="A2" s="4" t="s">
        <v>239</v>
      </c>
      <c r="B2" s="4"/>
      <c r="C2" s="4"/>
      <c r="D2" s="4"/>
      <c r="E2" s="4"/>
      <c r="F2" s="4"/>
      <c r="G2" s="4"/>
      <c r="H2" s="4"/>
    </row>
    <row r="3" spans="1:8">
      <c r="A3" s="5" t="s">
        <v>240</v>
      </c>
      <c r="B3" s="6"/>
      <c r="C3" s="6"/>
      <c r="D3" s="5" t="s">
        <v>241</v>
      </c>
      <c r="E3" s="6"/>
      <c r="F3" s="6"/>
      <c r="G3" s="6"/>
      <c r="H3" s="6"/>
    </row>
    <row r="4" spans="1:8">
      <c r="A4" s="5" t="s">
        <v>242</v>
      </c>
      <c r="B4" s="6"/>
      <c r="C4" s="6"/>
      <c r="D4" s="5" t="s">
        <v>243</v>
      </c>
      <c r="E4" s="6"/>
      <c r="F4" s="6"/>
      <c r="G4" s="6"/>
      <c r="H4" s="6"/>
    </row>
    <row r="5" spans="1:8">
      <c r="A5" s="5" t="s">
        <v>244</v>
      </c>
      <c r="B5" s="6"/>
      <c r="C5" s="6"/>
      <c r="D5" s="5" t="s">
        <v>245</v>
      </c>
      <c r="E5" s="6"/>
      <c r="F5" s="5" t="s">
        <v>246</v>
      </c>
      <c r="G5" s="5" t="s">
        <v>247</v>
      </c>
      <c r="H5" s="6"/>
    </row>
    <row r="6" spans="1:8">
      <c r="A6" s="5" t="s">
        <v>248</v>
      </c>
      <c r="B6" s="7"/>
      <c r="C6" s="7"/>
      <c r="D6" s="5" t="s">
        <v>249</v>
      </c>
      <c r="E6" s="5"/>
      <c r="F6" s="5" t="s">
        <v>250</v>
      </c>
      <c r="G6" s="5"/>
      <c r="H6" s="5"/>
    </row>
    <row r="7" spans="1:8">
      <c r="A7" s="7"/>
      <c r="B7" s="7"/>
      <c r="C7" s="7"/>
      <c r="D7" s="5" t="s">
        <v>251</v>
      </c>
      <c r="E7" s="5"/>
      <c r="F7" s="5" t="s">
        <v>250</v>
      </c>
      <c r="G7" s="5"/>
      <c r="H7" s="5"/>
    </row>
    <row r="8" spans="1:8">
      <c r="A8" s="7"/>
      <c r="B8" s="7"/>
      <c r="C8" s="7"/>
      <c r="D8" s="5" t="s">
        <v>252</v>
      </c>
      <c r="E8" s="5"/>
      <c r="F8" s="5"/>
      <c r="G8" s="5"/>
      <c r="H8" s="5"/>
    </row>
    <row r="9" spans="1:8">
      <c r="A9" s="5" t="s">
        <v>253</v>
      </c>
      <c r="B9" s="6"/>
      <c r="C9" s="6"/>
      <c r="D9" s="5" t="s">
        <v>254</v>
      </c>
      <c r="E9" s="5"/>
      <c r="F9" s="5"/>
      <c r="G9" s="5"/>
      <c r="H9" s="5"/>
    </row>
    <row r="10" ht="90" customHeight="1" spans="1:8">
      <c r="A10" s="6"/>
      <c r="B10" s="6"/>
      <c r="C10" s="6"/>
      <c r="D10" s="8" t="s">
        <v>255</v>
      </c>
      <c r="E10" s="8"/>
      <c r="F10" s="8"/>
      <c r="G10" s="8"/>
      <c r="H10" s="8"/>
    </row>
    <row r="11" spans="1:8">
      <c r="A11" s="5" t="s">
        <v>256</v>
      </c>
      <c r="B11" s="5"/>
      <c r="C11" s="5"/>
      <c r="D11" s="5" t="s">
        <v>257</v>
      </c>
      <c r="E11" s="5" t="s">
        <v>258</v>
      </c>
      <c r="F11" s="5" t="s">
        <v>259</v>
      </c>
      <c r="G11" s="5" t="s">
        <v>260</v>
      </c>
      <c r="H11" s="5"/>
    </row>
    <row r="12" spans="1:8">
      <c r="A12" s="5"/>
      <c r="B12" s="5"/>
      <c r="C12" s="5"/>
      <c r="D12" s="9" t="s">
        <v>261</v>
      </c>
      <c r="E12" s="9" t="s">
        <v>262</v>
      </c>
      <c r="F12" s="5" t="s">
        <v>263</v>
      </c>
      <c r="G12" s="10" t="s">
        <v>264</v>
      </c>
      <c r="H12" s="5"/>
    </row>
    <row r="13" ht="28.5" spans="1:8">
      <c r="A13" s="5"/>
      <c r="B13" s="5"/>
      <c r="C13" s="5"/>
      <c r="D13" s="11"/>
      <c r="E13" s="11"/>
      <c r="F13" s="5" t="s">
        <v>265</v>
      </c>
      <c r="G13" s="10" t="s">
        <v>266</v>
      </c>
      <c r="H13" s="5"/>
    </row>
    <row r="14" spans="1:8">
      <c r="A14" s="5"/>
      <c r="B14" s="5"/>
      <c r="C14" s="5"/>
      <c r="D14" s="11"/>
      <c r="E14" s="11"/>
      <c r="F14" s="5" t="s">
        <v>267</v>
      </c>
      <c r="G14" s="10" t="s">
        <v>268</v>
      </c>
      <c r="H14" s="5"/>
    </row>
    <row r="15" ht="46" customHeight="1" spans="1:8">
      <c r="A15" s="5"/>
      <c r="B15" s="5"/>
      <c r="C15" s="5"/>
      <c r="D15" s="11"/>
      <c r="E15" s="11"/>
      <c r="F15" s="5" t="s">
        <v>269</v>
      </c>
      <c r="G15" s="10" t="s">
        <v>270</v>
      </c>
      <c r="H15" s="5"/>
    </row>
    <row r="16" ht="28.5" spans="1:8">
      <c r="A16" s="5"/>
      <c r="B16" s="5"/>
      <c r="C16" s="5"/>
      <c r="D16" s="11"/>
      <c r="E16" s="11"/>
      <c r="F16" s="5" t="s">
        <v>271</v>
      </c>
      <c r="G16" s="10" t="s">
        <v>272</v>
      </c>
      <c r="H16" s="5"/>
    </row>
    <row r="17" spans="1:8">
      <c r="A17" s="5"/>
      <c r="B17" s="5"/>
      <c r="C17" s="5"/>
      <c r="D17" s="11"/>
      <c r="E17" s="11"/>
      <c r="F17" s="5" t="s">
        <v>273</v>
      </c>
      <c r="G17" s="10" t="s">
        <v>274</v>
      </c>
      <c r="H17" s="5"/>
    </row>
    <row r="18" ht="52" customHeight="1" spans="1:8">
      <c r="A18" s="5"/>
      <c r="B18" s="5"/>
      <c r="C18" s="5"/>
      <c r="D18" s="11"/>
      <c r="E18" s="12"/>
      <c r="F18" s="5" t="s">
        <v>275</v>
      </c>
      <c r="G18" s="10" t="s">
        <v>276</v>
      </c>
      <c r="H18" s="5"/>
    </row>
    <row r="19" spans="1:8">
      <c r="A19" s="5"/>
      <c r="B19" s="5"/>
      <c r="C19" s="5"/>
      <c r="D19" s="11"/>
      <c r="E19" s="9" t="s">
        <v>277</v>
      </c>
      <c r="F19" s="5" t="s">
        <v>278</v>
      </c>
      <c r="G19" s="10" t="s">
        <v>279</v>
      </c>
      <c r="H19" s="5"/>
    </row>
    <row r="20" ht="28.5" spans="1:8">
      <c r="A20" s="5"/>
      <c r="B20" s="5"/>
      <c r="C20" s="5"/>
      <c r="D20" s="11"/>
      <c r="E20" s="11"/>
      <c r="F20" s="5" t="s">
        <v>280</v>
      </c>
      <c r="G20" s="10" t="s">
        <v>281</v>
      </c>
      <c r="H20" s="5"/>
    </row>
    <row r="21" spans="1:8">
      <c r="A21" s="5"/>
      <c r="B21" s="5"/>
      <c r="C21" s="5"/>
      <c r="D21" s="11"/>
      <c r="E21" s="12"/>
      <c r="F21" s="5" t="s">
        <v>282</v>
      </c>
      <c r="G21" s="10" t="s">
        <v>283</v>
      </c>
      <c r="H21" s="5"/>
    </row>
    <row r="22" spans="1:8">
      <c r="A22" s="5"/>
      <c r="B22" s="5"/>
      <c r="C22" s="5"/>
      <c r="D22" s="12"/>
      <c r="E22" s="5" t="s">
        <v>284</v>
      </c>
      <c r="F22" s="5" t="s">
        <v>285</v>
      </c>
      <c r="G22" s="13" t="s">
        <v>286</v>
      </c>
      <c r="H22" s="14"/>
    </row>
    <row r="23" spans="1:8">
      <c r="A23" s="5"/>
      <c r="B23" s="5"/>
      <c r="C23" s="5"/>
      <c r="D23" s="11" t="s">
        <v>287</v>
      </c>
      <c r="E23" s="9" t="s">
        <v>288</v>
      </c>
      <c r="F23" s="5" t="s">
        <v>289</v>
      </c>
      <c r="G23" s="13" t="s">
        <v>283</v>
      </c>
      <c r="H23" s="14"/>
    </row>
    <row r="24" ht="51" customHeight="1" spans="1:8">
      <c r="A24" s="5"/>
      <c r="B24" s="5"/>
      <c r="C24" s="5"/>
      <c r="D24" s="15"/>
      <c r="E24" s="11"/>
      <c r="F24" s="5" t="s">
        <v>290</v>
      </c>
      <c r="G24" s="10" t="s">
        <v>291</v>
      </c>
      <c r="H24" s="5"/>
    </row>
    <row r="25" ht="34" customHeight="1" spans="1:8">
      <c r="A25" s="5"/>
      <c r="B25" s="5"/>
      <c r="C25" s="5"/>
      <c r="D25" s="15"/>
      <c r="E25" s="11"/>
      <c r="F25" s="5" t="s">
        <v>292</v>
      </c>
      <c r="G25" s="10" t="s">
        <v>293</v>
      </c>
      <c r="H25" s="5"/>
    </row>
    <row r="26" ht="42" customHeight="1" spans="1:8">
      <c r="A26" s="5"/>
      <c r="B26" s="5"/>
      <c r="C26" s="5"/>
      <c r="D26" s="16"/>
      <c r="E26" s="12"/>
      <c r="F26" s="5" t="s">
        <v>294</v>
      </c>
      <c r="G26" s="10" t="s">
        <v>295</v>
      </c>
      <c r="H26" s="5"/>
    </row>
    <row r="27" ht="28.5" spans="1:8">
      <c r="A27" s="5"/>
      <c r="B27" s="5"/>
      <c r="C27" s="5"/>
      <c r="D27" s="5" t="s">
        <v>296</v>
      </c>
      <c r="E27" s="5" t="s">
        <v>297</v>
      </c>
      <c r="F27" s="5" t="s">
        <v>298</v>
      </c>
      <c r="G27" s="10" t="s">
        <v>283</v>
      </c>
      <c r="H27" s="5"/>
    </row>
  </sheetData>
  <mergeCells count="42">
    <mergeCell ref="A1:C1"/>
    <mergeCell ref="A2:H2"/>
    <mergeCell ref="A3:C3"/>
    <mergeCell ref="D3:H3"/>
    <mergeCell ref="A4:C4"/>
    <mergeCell ref="D4:H4"/>
    <mergeCell ref="A5:C5"/>
    <mergeCell ref="D5:E5"/>
    <mergeCell ref="G5:H5"/>
    <mergeCell ref="D6:E6"/>
    <mergeCell ref="F6:H6"/>
    <mergeCell ref="D7:E7"/>
    <mergeCell ref="F7:H7"/>
    <mergeCell ref="D8:E8"/>
    <mergeCell ref="F8:H8"/>
    <mergeCell ref="D9:H9"/>
    <mergeCell ref="D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D12:D22"/>
    <mergeCell ref="D23:D26"/>
    <mergeCell ref="E12:E18"/>
    <mergeCell ref="E19:E21"/>
    <mergeCell ref="E23:E26"/>
    <mergeCell ref="A6:C8"/>
    <mergeCell ref="A9:C10"/>
    <mergeCell ref="A11:C27"/>
  </mergeCells>
  <pageMargins left="0.511805555555556" right="0.511805555555556" top="1" bottom="1" header="0.511805555555556" footer="0.511805555555556"/>
  <pageSetup paperSize="9" scale="94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娟</cp:lastModifiedBy>
  <dcterms:created xsi:type="dcterms:W3CDTF">2018-05-27T19:28:41Z</dcterms:created>
  <dcterms:modified xsi:type="dcterms:W3CDTF">2022-08-12T07:13:52Z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2052-11.8.2.11707</vt:lpwstr>
  </property>
  <property fmtid="{D5CDD505-2E9C-101B-9397-08002B2CF9AE}" pid="3" name="ICV">
    <vt:lpwstr>EAEECAAE454148E1A51E32378CC4970C</vt:lpwstr>
  </property>
</Properties>
</file>